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uben/Desktop/220121 Cy5 ladder EMSA with yCAF1 plusSAH/Measurements_Boxes/"/>
    </mc:Choice>
  </mc:AlternateContent>
  <xr:revisionPtr revIDLastSave="0" documentId="13_ncr:40009_{8C11781D-377F-B24A-A76D-B09D657E0282}" xr6:coauthVersionLast="47" xr6:coauthVersionMax="47" xr10:uidLastSave="{00000000-0000-0000-0000-000000000000}"/>
  <bookViews>
    <workbookView xWindow="5180" yWindow="3000" windowWidth="28040" windowHeight="17440" activeTab="1"/>
  </bookViews>
  <sheets>
    <sheet name="220121 Cy5 ladder EMSA with yCA" sheetId="1" r:id="rId1"/>
    <sheet name="App Fract bound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4" i="2" l="1"/>
  <c r="G45" i="2"/>
  <c r="G46" i="2"/>
  <c r="G47" i="2"/>
  <c r="G48" i="2"/>
  <c r="G49" i="2"/>
  <c r="G50" i="2"/>
  <c r="G51" i="2"/>
  <c r="G52" i="2"/>
  <c r="G43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G40" i="2" s="1"/>
  <c r="F39" i="2"/>
  <c r="G39" i="2" s="1"/>
  <c r="F38" i="2"/>
  <c r="F37" i="2"/>
  <c r="F36" i="2"/>
  <c r="F35" i="2"/>
  <c r="F34" i="2"/>
  <c r="F33" i="2"/>
  <c r="G33" i="2" s="1"/>
  <c r="F32" i="2"/>
  <c r="F31" i="2"/>
  <c r="F30" i="2"/>
  <c r="F29" i="2"/>
  <c r="F28" i="2"/>
  <c r="F27" i="2"/>
  <c r="F26" i="2"/>
  <c r="F25" i="2"/>
  <c r="F24" i="2"/>
  <c r="F23" i="2"/>
  <c r="G23" i="2" s="1"/>
  <c r="F22" i="2"/>
  <c r="F21" i="2"/>
  <c r="F20" i="2"/>
  <c r="G20" i="2" s="1"/>
  <c r="F19" i="2"/>
  <c r="G19" i="2" s="1"/>
  <c r="F18" i="2"/>
  <c r="G18" i="2" s="1"/>
  <c r="F17" i="2"/>
  <c r="F16" i="2"/>
  <c r="F15" i="2"/>
  <c r="F14" i="2"/>
  <c r="F13" i="2"/>
  <c r="G13" i="2" s="1"/>
  <c r="F12" i="2"/>
  <c r="F11" i="2"/>
  <c r="F10" i="2"/>
  <c r="F9" i="2"/>
  <c r="F8" i="2"/>
  <c r="G8" i="2" s="1"/>
  <c r="F7" i="2"/>
  <c r="G7" i="2" s="1"/>
  <c r="F6" i="2"/>
  <c r="G6" i="2" s="1"/>
  <c r="F5" i="2"/>
  <c r="F4" i="2"/>
  <c r="F3" i="2"/>
  <c r="G3" i="2" s="1"/>
  <c r="G32" i="2" l="1"/>
  <c r="G24" i="2"/>
  <c r="G25" i="2"/>
  <c r="G26" i="2"/>
  <c r="H26" i="2" s="1"/>
  <c r="G11" i="2"/>
  <c r="H11" i="2" s="1"/>
  <c r="G27" i="2"/>
  <c r="G4" i="2"/>
  <c r="H4" i="2" s="1"/>
  <c r="G12" i="2"/>
  <c r="H12" i="2" s="1"/>
  <c r="G28" i="2"/>
  <c r="G5" i="2"/>
  <c r="H5" i="2" s="1"/>
  <c r="G21" i="2"/>
  <c r="G29" i="2"/>
  <c r="G37" i="2"/>
  <c r="H37" i="2" s="1"/>
  <c r="G42" i="2"/>
  <c r="H42" i="2" s="1"/>
  <c r="G34" i="2"/>
  <c r="G35" i="2"/>
  <c r="G15" i="2"/>
  <c r="H15" i="2" s="1"/>
  <c r="H51" i="2"/>
  <c r="G9" i="2"/>
  <c r="H9" i="2" s="1"/>
  <c r="G16" i="2"/>
  <c r="H16" i="2" s="1"/>
  <c r="G30" i="2"/>
  <c r="H30" i="2" s="1"/>
  <c r="G41" i="2"/>
  <c r="H41" i="2" s="1"/>
  <c r="H49" i="2"/>
  <c r="G14" i="2"/>
  <c r="H14" i="2" s="1"/>
  <c r="G36" i="2"/>
  <c r="H36" i="2" s="1"/>
  <c r="G22" i="2"/>
  <c r="H22" i="2" s="1"/>
  <c r="H44" i="2"/>
  <c r="G10" i="2"/>
  <c r="H10" i="2" s="1"/>
  <c r="G17" i="2"/>
  <c r="G31" i="2"/>
  <c r="G38" i="2"/>
  <c r="H38" i="2" s="1"/>
  <c r="H47" i="2"/>
  <c r="H39" i="2"/>
  <c r="H31" i="2"/>
  <c r="H23" i="2"/>
  <c r="H7" i="2"/>
  <c r="H52" i="2"/>
  <c r="H28" i="2"/>
  <c r="H20" i="2"/>
  <c r="H33" i="2"/>
  <c r="H25" i="2"/>
  <c r="H17" i="2"/>
  <c r="H46" i="2"/>
  <c r="H6" i="2"/>
  <c r="H43" i="2"/>
  <c r="H35" i="2"/>
  <c r="H27" i="2"/>
  <c r="H19" i="2"/>
  <c r="H3" i="2"/>
  <c r="H32" i="2"/>
  <c r="H24" i="2"/>
  <c r="H21" i="2"/>
  <c r="H50" i="2"/>
  <c r="H34" i="2"/>
  <c r="H48" i="2"/>
  <c r="H8" i="2"/>
  <c r="H29" i="2"/>
  <c r="H13" i="2"/>
  <c r="H40" i="2"/>
  <c r="H45" i="2"/>
  <c r="H18" i="2"/>
</calcChain>
</file>

<file path=xl/sharedStrings.xml><?xml version="1.0" encoding="utf-8"?>
<sst xmlns="http://schemas.openxmlformats.org/spreadsheetml/2006/main" count="182" uniqueCount="79">
  <si>
    <t>Name</t>
  </si>
  <si>
    <t>Volume</t>
  </si>
  <si>
    <t>Background</t>
  </si>
  <si>
    <t>Background Level</t>
  </si>
  <si>
    <t>Background Type</t>
  </si>
  <si>
    <t>Median Intensity</t>
  </si>
  <si>
    <t>Average Intensity</t>
  </si>
  <si>
    <t>Mode Intensity</t>
  </si>
  <si>
    <t>Std Dev</t>
  </si>
  <si>
    <t>Variance</t>
  </si>
  <si>
    <t>Min Intensity</t>
  </si>
  <si>
    <t>Max Intensity</t>
  </si>
  <si>
    <t>Percent</t>
  </si>
  <si>
    <t>Area &gt; Background</t>
  </si>
  <si>
    <t>Centre X</t>
  </si>
  <si>
    <t>Centre Y</t>
  </si>
  <si>
    <t>Width</t>
  </si>
  <si>
    <t>Height</t>
  </si>
  <si>
    <t>Area</t>
  </si>
  <si>
    <t>Comment</t>
  </si>
  <si>
    <t>1 cell(1, 1)</t>
  </si>
  <si>
    <t>None</t>
  </si>
  <si>
    <t>1 cell(2, 1)</t>
  </si>
  <si>
    <t>1 cell(3, 1)</t>
  </si>
  <si>
    <t>1 cell(4, 1)</t>
  </si>
  <si>
    <t>1 cell(5, 1)</t>
  </si>
  <si>
    <t>1 cell(6, 1)</t>
  </si>
  <si>
    <t>1 cell(7, 1)</t>
  </si>
  <si>
    <t>1 cell(8, 1)</t>
  </si>
  <si>
    <t>1 cell(9, 1)</t>
  </si>
  <si>
    <t>1 cell(10, 1)</t>
  </si>
  <si>
    <t>2 cell(1, 1)</t>
  </si>
  <si>
    <t>2 cell(2, 1)</t>
  </si>
  <si>
    <t>2 cell(3, 1)</t>
  </si>
  <si>
    <t>2 cell(4, 1)</t>
  </si>
  <si>
    <t>2 cell(5, 1)</t>
  </si>
  <si>
    <t>2 cell(6, 1)</t>
  </si>
  <si>
    <t>2 cell(7, 1)</t>
  </si>
  <si>
    <t>2 cell(8, 1)</t>
  </si>
  <si>
    <t>2 cell(9, 1)</t>
  </si>
  <si>
    <t>2 cell(10, 1)</t>
  </si>
  <si>
    <t>3 cell(1, 1)</t>
  </si>
  <si>
    <t>3 cell(2, 1)</t>
  </si>
  <si>
    <t>3 cell(3, 1)</t>
  </si>
  <si>
    <t>3 cell(4, 1)</t>
  </si>
  <si>
    <t>3 cell(5, 1)</t>
  </si>
  <si>
    <t>3 cell(6, 1)</t>
  </si>
  <si>
    <t>3 cell(7, 1)</t>
  </si>
  <si>
    <t>3 cell(8, 1)</t>
  </si>
  <si>
    <t>3 cell(9, 1)</t>
  </si>
  <si>
    <t>3 cell(10, 1)</t>
  </si>
  <si>
    <t>4 cell(1, 1)</t>
  </si>
  <si>
    <t>4 cell(2, 1)</t>
  </si>
  <si>
    <t>4 cell(3, 1)</t>
  </si>
  <si>
    <t>4 cell(4, 1)</t>
  </si>
  <si>
    <t>4 cell(5, 1)</t>
  </si>
  <si>
    <t>4 cell(6, 1)</t>
  </si>
  <si>
    <t>4 cell(7, 1)</t>
  </si>
  <si>
    <t>4 cell(8, 1)</t>
  </si>
  <si>
    <t>4 cell(9, 1)</t>
  </si>
  <si>
    <t>4 cell(10, 1)</t>
  </si>
  <si>
    <t>5 cell(1, 1)</t>
  </si>
  <si>
    <t>5 cell(2, 1)</t>
  </si>
  <si>
    <t>5 cell(3, 1)</t>
  </si>
  <si>
    <t>5 cell(4, 1)</t>
  </si>
  <si>
    <t>5 cell(5, 1)</t>
  </si>
  <si>
    <t>5 cell(6, 1)</t>
  </si>
  <si>
    <t>5 cell(7, 1)</t>
  </si>
  <si>
    <t>5 cell(8, 1)</t>
  </si>
  <si>
    <t>5 cell(9, 1)</t>
  </si>
  <si>
    <t>5 cell(10, 1)</t>
  </si>
  <si>
    <t>Minus Backg.</t>
  </si>
  <si>
    <t>Normalization</t>
  </si>
  <si>
    <t>Bound apparent</t>
  </si>
  <si>
    <t>50bp</t>
  </si>
  <si>
    <t>40bp</t>
  </si>
  <si>
    <t>30 bp</t>
  </si>
  <si>
    <t>20 bp</t>
  </si>
  <si>
    <t>10 bp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</si>
</sst>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0" fillId="33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52"/>
  <sheetViews>
    <sheetView workbookViewId="0">
      <selection activeCell="T2" sqref="T2:T52"/>
    </sheetView>
  </sheetViews>
  <sheetFormatPr baseColWidth="10" defaultRowHeight="16" x14ac:dyDescent="0.2"/>
  <sheetData>
    <row r="1" spans="2:21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</row>
    <row r="2" spans="2:21" x14ac:dyDescent="0.2">
      <c r="B2" t="s">
        <v>20</v>
      </c>
      <c r="C2">
        <v>2459879</v>
      </c>
      <c r="D2">
        <v>0</v>
      </c>
      <c r="E2">
        <v>0</v>
      </c>
      <c r="F2" t="s">
        <v>21</v>
      </c>
      <c r="G2">
        <v>350</v>
      </c>
      <c r="H2">
        <v>361.11</v>
      </c>
      <c r="I2">
        <v>105</v>
      </c>
      <c r="J2">
        <v>204.1</v>
      </c>
      <c r="K2">
        <v>41656.769999999997</v>
      </c>
      <c r="L2">
        <v>888</v>
      </c>
      <c r="M2">
        <v>64</v>
      </c>
      <c r="N2">
        <v>2.61</v>
      </c>
      <c r="O2">
        <v>6812</v>
      </c>
      <c r="P2">
        <v>562</v>
      </c>
      <c r="Q2">
        <v>1461</v>
      </c>
      <c r="R2">
        <v>131</v>
      </c>
      <c r="S2">
        <v>52</v>
      </c>
      <c r="T2">
        <v>6812</v>
      </c>
    </row>
    <row r="3" spans="2:21" x14ac:dyDescent="0.2">
      <c r="B3" t="s">
        <v>22</v>
      </c>
      <c r="C3">
        <v>2285196</v>
      </c>
      <c r="D3">
        <v>0</v>
      </c>
      <c r="E3">
        <v>0</v>
      </c>
      <c r="F3" t="s">
        <v>21</v>
      </c>
      <c r="G3">
        <v>316</v>
      </c>
      <c r="H3">
        <v>335.47</v>
      </c>
      <c r="I3">
        <v>101</v>
      </c>
      <c r="J3">
        <v>194.54</v>
      </c>
      <c r="K3">
        <v>37845.589999999997</v>
      </c>
      <c r="L3">
        <v>862</v>
      </c>
      <c r="M3">
        <v>64</v>
      </c>
      <c r="N3">
        <v>2.4300000000000002</v>
      </c>
      <c r="O3">
        <v>6812</v>
      </c>
      <c r="P3">
        <v>693</v>
      </c>
      <c r="Q3">
        <v>1461</v>
      </c>
      <c r="R3">
        <v>131</v>
      </c>
      <c r="S3">
        <v>52</v>
      </c>
      <c r="T3">
        <v>6812</v>
      </c>
    </row>
    <row r="4" spans="2:21" x14ac:dyDescent="0.2">
      <c r="B4" t="s">
        <v>23</v>
      </c>
      <c r="C4">
        <v>1627007</v>
      </c>
      <c r="D4">
        <v>0</v>
      </c>
      <c r="E4">
        <v>0</v>
      </c>
      <c r="F4" t="s">
        <v>21</v>
      </c>
      <c r="G4">
        <v>225</v>
      </c>
      <c r="H4">
        <v>237.03</v>
      </c>
      <c r="I4">
        <v>105</v>
      </c>
      <c r="J4">
        <v>109.59</v>
      </c>
      <c r="K4">
        <v>12009.36</v>
      </c>
      <c r="L4">
        <v>505</v>
      </c>
      <c r="M4">
        <v>63</v>
      </c>
      <c r="N4">
        <v>1.73</v>
      </c>
      <c r="O4">
        <v>6864</v>
      </c>
      <c r="P4">
        <v>825</v>
      </c>
      <c r="Q4">
        <v>1461</v>
      </c>
      <c r="R4">
        <v>132</v>
      </c>
      <c r="S4">
        <v>52</v>
      </c>
      <c r="T4">
        <v>6864</v>
      </c>
    </row>
    <row r="5" spans="2:21" x14ac:dyDescent="0.2">
      <c r="B5" t="s">
        <v>24</v>
      </c>
      <c r="C5">
        <v>846648</v>
      </c>
      <c r="D5">
        <v>0</v>
      </c>
      <c r="E5">
        <v>0</v>
      </c>
      <c r="F5" t="s">
        <v>21</v>
      </c>
      <c r="G5">
        <v>127</v>
      </c>
      <c r="H5">
        <v>124.29</v>
      </c>
      <c r="I5">
        <v>137</v>
      </c>
      <c r="J5">
        <v>27.02</v>
      </c>
      <c r="K5">
        <v>729.82</v>
      </c>
      <c r="L5">
        <v>211</v>
      </c>
      <c r="M5">
        <v>47</v>
      </c>
      <c r="N5">
        <v>0.9</v>
      </c>
      <c r="O5">
        <v>6812</v>
      </c>
      <c r="P5">
        <v>956</v>
      </c>
      <c r="Q5">
        <v>1461</v>
      </c>
      <c r="R5">
        <v>131</v>
      </c>
      <c r="S5">
        <v>52</v>
      </c>
      <c r="T5">
        <v>6812</v>
      </c>
    </row>
    <row r="6" spans="2:21" x14ac:dyDescent="0.2">
      <c r="B6" t="s">
        <v>25</v>
      </c>
      <c r="C6">
        <v>651005</v>
      </c>
      <c r="D6">
        <v>0</v>
      </c>
      <c r="E6">
        <v>0</v>
      </c>
      <c r="F6" t="s">
        <v>21</v>
      </c>
      <c r="G6">
        <v>96</v>
      </c>
      <c r="H6">
        <v>95.57</v>
      </c>
      <c r="I6">
        <v>99</v>
      </c>
      <c r="J6">
        <v>12.98</v>
      </c>
      <c r="K6">
        <v>168.48</v>
      </c>
      <c r="L6">
        <v>147</v>
      </c>
      <c r="M6">
        <v>49</v>
      </c>
      <c r="N6">
        <v>0.69</v>
      </c>
      <c r="O6">
        <v>6812</v>
      </c>
      <c r="P6">
        <v>1087</v>
      </c>
      <c r="Q6">
        <v>1461</v>
      </c>
      <c r="R6">
        <v>131</v>
      </c>
      <c r="S6">
        <v>52</v>
      </c>
      <c r="T6">
        <v>6812</v>
      </c>
    </row>
    <row r="7" spans="2:21" x14ac:dyDescent="0.2">
      <c r="B7" t="s">
        <v>26</v>
      </c>
      <c r="C7">
        <v>593847</v>
      </c>
      <c r="D7">
        <v>0</v>
      </c>
      <c r="E7">
        <v>0</v>
      </c>
      <c r="F7" t="s">
        <v>21</v>
      </c>
      <c r="G7">
        <v>87</v>
      </c>
      <c r="H7">
        <v>87.18</v>
      </c>
      <c r="I7">
        <v>89</v>
      </c>
      <c r="J7">
        <v>10.220000000000001</v>
      </c>
      <c r="K7">
        <v>104.52</v>
      </c>
      <c r="L7">
        <v>127</v>
      </c>
      <c r="M7">
        <v>56</v>
      </c>
      <c r="N7">
        <v>0.63</v>
      </c>
      <c r="O7">
        <v>6812</v>
      </c>
      <c r="P7">
        <v>1218</v>
      </c>
      <c r="Q7">
        <v>1461</v>
      </c>
      <c r="R7">
        <v>131</v>
      </c>
      <c r="S7">
        <v>52</v>
      </c>
      <c r="T7">
        <v>6812</v>
      </c>
    </row>
    <row r="8" spans="2:21" x14ac:dyDescent="0.2">
      <c r="B8" t="s">
        <v>27</v>
      </c>
      <c r="C8">
        <v>580361</v>
      </c>
      <c r="D8">
        <v>0</v>
      </c>
      <c r="E8">
        <v>0</v>
      </c>
      <c r="F8" t="s">
        <v>21</v>
      </c>
      <c r="G8">
        <v>84</v>
      </c>
      <c r="H8">
        <v>85.2</v>
      </c>
      <c r="I8">
        <v>78</v>
      </c>
      <c r="J8">
        <v>11.43</v>
      </c>
      <c r="K8">
        <v>130.69999999999999</v>
      </c>
      <c r="L8">
        <v>132</v>
      </c>
      <c r="M8">
        <v>40</v>
      </c>
      <c r="N8">
        <v>0.62</v>
      </c>
      <c r="O8">
        <v>6812</v>
      </c>
      <c r="P8">
        <v>1349</v>
      </c>
      <c r="Q8">
        <v>1461</v>
      </c>
      <c r="R8">
        <v>131</v>
      </c>
      <c r="S8">
        <v>52</v>
      </c>
      <c r="T8">
        <v>6812</v>
      </c>
    </row>
    <row r="9" spans="2:21" x14ac:dyDescent="0.2">
      <c r="B9" t="s">
        <v>28</v>
      </c>
      <c r="C9">
        <v>583102</v>
      </c>
      <c r="D9">
        <v>0</v>
      </c>
      <c r="E9">
        <v>0</v>
      </c>
      <c r="F9" t="s">
        <v>21</v>
      </c>
      <c r="G9">
        <v>82</v>
      </c>
      <c r="H9">
        <v>84.95</v>
      </c>
      <c r="I9">
        <v>80</v>
      </c>
      <c r="J9">
        <v>15.28</v>
      </c>
      <c r="K9">
        <v>233.47</v>
      </c>
      <c r="L9">
        <v>137</v>
      </c>
      <c r="M9">
        <v>45</v>
      </c>
      <c r="N9">
        <v>0.62</v>
      </c>
      <c r="O9">
        <v>6864</v>
      </c>
      <c r="P9">
        <v>1481</v>
      </c>
      <c r="Q9">
        <v>1461</v>
      </c>
      <c r="R9">
        <v>132</v>
      </c>
      <c r="S9">
        <v>52</v>
      </c>
      <c r="T9">
        <v>6864</v>
      </c>
    </row>
    <row r="10" spans="2:21" x14ac:dyDescent="0.2">
      <c r="B10" t="s">
        <v>29</v>
      </c>
      <c r="C10">
        <v>593409</v>
      </c>
      <c r="D10">
        <v>0</v>
      </c>
      <c r="E10">
        <v>0</v>
      </c>
      <c r="F10" t="s">
        <v>21</v>
      </c>
      <c r="G10">
        <v>86</v>
      </c>
      <c r="H10">
        <v>87.11</v>
      </c>
      <c r="I10">
        <v>81</v>
      </c>
      <c r="J10">
        <v>14</v>
      </c>
      <c r="K10">
        <v>196.12</v>
      </c>
      <c r="L10">
        <v>127</v>
      </c>
      <c r="M10">
        <v>46</v>
      </c>
      <c r="N10">
        <v>0.63</v>
      </c>
      <c r="O10">
        <v>6812</v>
      </c>
      <c r="P10">
        <v>1612</v>
      </c>
      <c r="Q10">
        <v>1461</v>
      </c>
      <c r="R10">
        <v>131</v>
      </c>
      <c r="S10">
        <v>52</v>
      </c>
      <c r="T10">
        <v>6812</v>
      </c>
    </row>
    <row r="11" spans="2:21" x14ac:dyDescent="0.2">
      <c r="B11" t="s">
        <v>30</v>
      </c>
      <c r="C11">
        <v>539068</v>
      </c>
      <c r="D11">
        <v>0</v>
      </c>
      <c r="E11">
        <v>0</v>
      </c>
      <c r="F11" t="s">
        <v>21</v>
      </c>
      <c r="G11">
        <v>79</v>
      </c>
      <c r="H11">
        <v>79.14</v>
      </c>
      <c r="I11">
        <v>79</v>
      </c>
      <c r="J11">
        <v>9.6199999999999992</v>
      </c>
      <c r="K11">
        <v>92.6</v>
      </c>
      <c r="L11">
        <v>110</v>
      </c>
      <c r="M11">
        <v>37</v>
      </c>
      <c r="N11">
        <v>0.56999999999999995</v>
      </c>
      <c r="O11">
        <v>6812</v>
      </c>
      <c r="P11">
        <v>1743</v>
      </c>
      <c r="Q11">
        <v>1461</v>
      </c>
      <c r="R11">
        <v>131</v>
      </c>
      <c r="S11">
        <v>52</v>
      </c>
      <c r="T11">
        <v>6812</v>
      </c>
    </row>
    <row r="12" spans="2:21" x14ac:dyDescent="0.2">
      <c r="B12" t="s">
        <v>31</v>
      </c>
      <c r="C12">
        <v>2887462</v>
      </c>
      <c r="D12">
        <v>0</v>
      </c>
      <c r="E12">
        <v>0</v>
      </c>
      <c r="F12" t="s">
        <v>21</v>
      </c>
      <c r="G12">
        <v>271</v>
      </c>
      <c r="H12">
        <v>339.22</v>
      </c>
      <c r="I12">
        <v>245</v>
      </c>
      <c r="J12">
        <v>199.99</v>
      </c>
      <c r="K12">
        <v>39996.550000000003</v>
      </c>
      <c r="L12">
        <v>901</v>
      </c>
      <c r="M12">
        <v>60</v>
      </c>
      <c r="N12">
        <v>3.07</v>
      </c>
      <c r="O12">
        <v>8512</v>
      </c>
      <c r="P12">
        <v>562</v>
      </c>
      <c r="Q12">
        <v>1520</v>
      </c>
      <c r="R12">
        <v>133</v>
      </c>
      <c r="S12">
        <v>64</v>
      </c>
      <c r="T12">
        <v>8512</v>
      </c>
    </row>
    <row r="13" spans="2:21" x14ac:dyDescent="0.2">
      <c r="B13" t="s">
        <v>32</v>
      </c>
      <c r="C13">
        <v>2708426</v>
      </c>
      <c r="D13">
        <v>0</v>
      </c>
      <c r="E13">
        <v>0</v>
      </c>
      <c r="F13" t="s">
        <v>21</v>
      </c>
      <c r="G13">
        <v>257</v>
      </c>
      <c r="H13">
        <v>320.60000000000002</v>
      </c>
      <c r="I13">
        <v>99</v>
      </c>
      <c r="J13">
        <v>192.86</v>
      </c>
      <c r="K13">
        <v>37194.97</v>
      </c>
      <c r="L13">
        <v>861</v>
      </c>
      <c r="M13">
        <v>67</v>
      </c>
      <c r="N13">
        <v>2.88</v>
      </c>
      <c r="O13">
        <v>8448</v>
      </c>
      <c r="P13">
        <v>695</v>
      </c>
      <c r="Q13">
        <v>1520</v>
      </c>
      <c r="R13">
        <v>132</v>
      </c>
      <c r="S13">
        <v>64</v>
      </c>
      <c r="T13">
        <v>8448</v>
      </c>
    </row>
    <row r="14" spans="2:21" x14ac:dyDescent="0.2">
      <c r="B14" t="s">
        <v>33</v>
      </c>
      <c r="C14">
        <v>2346885</v>
      </c>
      <c r="D14">
        <v>0</v>
      </c>
      <c r="E14">
        <v>0</v>
      </c>
      <c r="F14" t="s">
        <v>21</v>
      </c>
      <c r="G14">
        <v>230</v>
      </c>
      <c r="H14">
        <v>275.70999999999998</v>
      </c>
      <c r="I14">
        <v>139</v>
      </c>
      <c r="J14">
        <v>154.99</v>
      </c>
      <c r="K14">
        <v>24023.34</v>
      </c>
      <c r="L14">
        <v>660</v>
      </c>
      <c r="M14">
        <v>63</v>
      </c>
      <c r="N14">
        <v>2.4900000000000002</v>
      </c>
      <c r="O14">
        <v>8512</v>
      </c>
      <c r="P14">
        <v>827</v>
      </c>
      <c r="Q14">
        <v>1520</v>
      </c>
      <c r="R14">
        <v>133</v>
      </c>
      <c r="S14">
        <v>64</v>
      </c>
      <c r="T14">
        <v>8512</v>
      </c>
    </row>
    <row r="15" spans="2:21" x14ac:dyDescent="0.2">
      <c r="B15" t="s">
        <v>34</v>
      </c>
      <c r="C15">
        <v>1494988</v>
      </c>
      <c r="D15">
        <v>0</v>
      </c>
      <c r="E15">
        <v>0</v>
      </c>
      <c r="F15" t="s">
        <v>21</v>
      </c>
      <c r="G15">
        <v>161</v>
      </c>
      <c r="H15">
        <v>176.96</v>
      </c>
      <c r="I15">
        <v>129</v>
      </c>
      <c r="J15">
        <v>69.930000000000007</v>
      </c>
      <c r="K15">
        <v>4889.8900000000003</v>
      </c>
      <c r="L15">
        <v>348</v>
      </c>
      <c r="M15">
        <v>60</v>
      </c>
      <c r="N15">
        <v>1.59</v>
      </c>
      <c r="O15">
        <v>8448</v>
      </c>
      <c r="P15">
        <v>960</v>
      </c>
      <c r="Q15">
        <v>1520</v>
      </c>
      <c r="R15">
        <v>132</v>
      </c>
      <c r="S15">
        <v>64</v>
      </c>
      <c r="T15">
        <v>8448</v>
      </c>
    </row>
    <row r="16" spans="2:21" x14ac:dyDescent="0.2">
      <c r="B16" t="s">
        <v>35</v>
      </c>
      <c r="C16">
        <v>947967</v>
      </c>
      <c r="D16">
        <v>0</v>
      </c>
      <c r="E16">
        <v>0</v>
      </c>
      <c r="F16" t="s">
        <v>21</v>
      </c>
      <c r="G16">
        <v>110</v>
      </c>
      <c r="H16">
        <v>111.37</v>
      </c>
      <c r="I16">
        <v>99</v>
      </c>
      <c r="J16">
        <v>20.96</v>
      </c>
      <c r="K16">
        <v>439.3</v>
      </c>
      <c r="L16">
        <v>174</v>
      </c>
      <c r="M16">
        <v>61</v>
      </c>
      <c r="N16">
        <v>1.01</v>
      </c>
      <c r="O16">
        <v>8512</v>
      </c>
      <c r="P16">
        <v>1092</v>
      </c>
      <c r="Q16">
        <v>1520</v>
      </c>
      <c r="R16">
        <v>133</v>
      </c>
      <c r="S16">
        <v>64</v>
      </c>
      <c r="T16">
        <v>8512</v>
      </c>
    </row>
    <row r="17" spans="2:20" x14ac:dyDescent="0.2">
      <c r="B17" t="s">
        <v>36</v>
      </c>
      <c r="C17">
        <v>811633</v>
      </c>
      <c r="D17">
        <v>0</v>
      </c>
      <c r="E17">
        <v>0</v>
      </c>
      <c r="F17" t="s">
        <v>21</v>
      </c>
      <c r="G17">
        <v>94</v>
      </c>
      <c r="H17">
        <v>95.35</v>
      </c>
      <c r="I17">
        <v>88</v>
      </c>
      <c r="J17">
        <v>15.03</v>
      </c>
      <c r="K17">
        <v>225.86</v>
      </c>
      <c r="L17">
        <v>157</v>
      </c>
      <c r="M17">
        <v>53</v>
      </c>
      <c r="N17">
        <v>0.86</v>
      </c>
      <c r="O17">
        <v>8512</v>
      </c>
      <c r="P17">
        <v>1225</v>
      </c>
      <c r="Q17">
        <v>1520</v>
      </c>
      <c r="R17">
        <v>133</v>
      </c>
      <c r="S17">
        <v>64</v>
      </c>
      <c r="T17">
        <v>8512</v>
      </c>
    </row>
    <row r="18" spans="2:20" x14ac:dyDescent="0.2">
      <c r="B18" t="s">
        <v>37</v>
      </c>
      <c r="C18">
        <v>766530</v>
      </c>
      <c r="D18">
        <v>0</v>
      </c>
      <c r="E18">
        <v>0</v>
      </c>
      <c r="F18" t="s">
        <v>21</v>
      </c>
      <c r="G18">
        <v>89</v>
      </c>
      <c r="H18">
        <v>90.74</v>
      </c>
      <c r="I18">
        <v>84</v>
      </c>
      <c r="J18">
        <v>16</v>
      </c>
      <c r="K18">
        <v>255.91</v>
      </c>
      <c r="L18">
        <v>153</v>
      </c>
      <c r="M18">
        <v>46</v>
      </c>
      <c r="N18">
        <v>0.81</v>
      </c>
      <c r="O18">
        <v>8448</v>
      </c>
      <c r="P18">
        <v>1358</v>
      </c>
      <c r="Q18">
        <v>1520</v>
      </c>
      <c r="R18">
        <v>132</v>
      </c>
      <c r="S18">
        <v>64</v>
      </c>
      <c r="T18">
        <v>8448</v>
      </c>
    </row>
    <row r="19" spans="2:20" x14ac:dyDescent="0.2">
      <c r="B19" t="s">
        <v>38</v>
      </c>
      <c r="C19">
        <v>770045</v>
      </c>
      <c r="D19">
        <v>0</v>
      </c>
      <c r="E19">
        <v>0</v>
      </c>
      <c r="F19" t="s">
        <v>21</v>
      </c>
      <c r="G19">
        <v>87</v>
      </c>
      <c r="H19">
        <v>90.47</v>
      </c>
      <c r="I19">
        <v>83</v>
      </c>
      <c r="J19">
        <v>17.170000000000002</v>
      </c>
      <c r="K19">
        <v>294.70999999999998</v>
      </c>
      <c r="L19">
        <v>143</v>
      </c>
      <c r="M19">
        <v>48</v>
      </c>
      <c r="N19">
        <v>0.82</v>
      </c>
      <c r="O19">
        <v>8512</v>
      </c>
      <c r="P19">
        <v>1490</v>
      </c>
      <c r="Q19">
        <v>1520</v>
      </c>
      <c r="R19">
        <v>133</v>
      </c>
      <c r="S19">
        <v>64</v>
      </c>
      <c r="T19">
        <v>8512</v>
      </c>
    </row>
    <row r="20" spans="2:20" x14ac:dyDescent="0.2">
      <c r="B20" t="s">
        <v>39</v>
      </c>
      <c r="C20">
        <v>732959</v>
      </c>
      <c r="D20">
        <v>0</v>
      </c>
      <c r="E20">
        <v>0</v>
      </c>
      <c r="F20" t="s">
        <v>21</v>
      </c>
      <c r="G20">
        <v>86</v>
      </c>
      <c r="H20">
        <v>86.76</v>
      </c>
      <c r="I20">
        <v>84</v>
      </c>
      <c r="J20">
        <v>12.77</v>
      </c>
      <c r="K20">
        <v>163.13999999999999</v>
      </c>
      <c r="L20">
        <v>130</v>
      </c>
      <c r="M20">
        <v>48</v>
      </c>
      <c r="N20">
        <v>0.78</v>
      </c>
      <c r="O20">
        <v>8448</v>
      </c>
      <c r="P20">
        <v>1623</v>
      </c>
      <c r="Q20">
        <v>1520</v>
      </c>
      <c r="R20">
        <v>132</v>
      </c>
      <c r="S20">
        <v>64</v>
      </c>
      <c r="T20">
        <v>8448</v>
      </c>
    </row>
    <row r="21" spans="2:20" x14ac:dyDescent="0.2">
      <c r="B21" t="s">
        <v>40</v>
      </c>
      <c r="C21">
        <v>663011</v>
      </c>
      <c r="D21">
        <v>0</v>
      </c>
      <c r="E21">
        <v>0</v>
      </c>
      <c r="F21" t="s">
        <v>21</v>
      </c>
      <c r="G21">
        <v>78</v>
      </c>
      <c r="H21">
        <v>77.89</v>
      </c>
      <c r="I21">
        <v>78</v>
      </c>
      <c r="J21">
        <v>9.17</v>
      </c>
      <c r="K21">
        <v>84.07</v>
      </c>
      <c r="L21">
        <v>113</v>
      </c>
      <c r="M21">
        <v>48</v>
      </c>
      <c r="N21">
        <v>0.7</v>
      </c>
      <c r="O21">
        <v>8512</v>
      </c>
      <c r="P21">
        <v>1755</v>
      </c>
      <c r="Q21">
        <v>1520</v>
      </c>
      <c r="R21">
        <v>133</v>
      </c>
      <c r="S21">
        <v>64</v>
      </c>
      <c r="T21">
        <v>8512</v>
      </c>
    </row>
    <row r="22" spans="2:20" x14ac:dyDescent="0.2">
      <c r="B22" t="s">
        <v>41</v>
      </c>
      <c r="C22">
        <v>2066874</v>
      </c>
      <c r="D22">
        <v>0</v>
      </c>
      <c r="E22">
        <v>0</v>
      </c>
      <c r="F22" t="s">
        <v>21</v>
      </c>
      <c r="G22">
        <v>186</v>
      </c>
      <c r="H22">
        <v>223.69</v>
      </c>
      <c r="I22">
        <v>163</v>
      </c>
      <c r="J22">
        <v>117.03</v>
      </c>
      <c r="K22">
        <v>13695.74</v>
      </c>
      <c r="L22">
        <v>575</v>
      </c>
      <c r="M22">
        <v>57</v>
      </c>
      <c r="N22">
        <v>2.2000000000000002</v>
      </c>
      <c r="O22">
        <v>9240</v>
      </c>
      <c r="P22">
        <v>556</v>
      </c>
      <c r="Q22">
        <v>1587</v>
      </c>
      <c r="R22">
        <v>132</v>
      </c>
      <c r="S22">
        <v>70</v>
      </c>
      <c r="T22">
        <v>9240</v>
      </c>
    </row>
    <row r="23" spans="2:20" x14ac:dyDescent="0.2">
      <c r="B23" t="s">
        <v>42</v>
      </c>
      <c r="C23">
        <v>2007494</v>
      </c>
      <c r="D23">
        <v>0</v>
      </c>
      <c r="E23">
        <v>0</v>
      </c>
      <c r="F23" t="s">
        <v>21</v>
      </c>
      <c r="G23">
        <v>176</v>
      </c>
      <c r="H23">
        <v>215.63</v>
      </c>
      <c r="I23">
        <v>140</v>
      </c>
      <c r="J23">
        <v>107.18</v>
      </c>
      <c r="K23">
        <v>11488.14</v>
      </c>
      <c r="L23">
        <v>555</v>
      </c>
      <c r="M23">
        <v>69</v>
      </c>
      <c r="N23">
        <v>2.13</v>
      </c>
      <c r="O23">
        <v>9310</v>
      </c>
      <c r="P23">
        <v>688</v>
      </c>
      <c r="Q23">
        <v>1587</v>
      </c>
      <c r="R23">
        <v>133</v>
      </c>
      <c r="S23">
        <v>70</v>
      </c>
      <c r="T23">
        <v>9310</v>
      </c>
    </row>
    <row r="24" spans="2:20" x14ac:dyDescent="0.2">
      <c r="B24" t="s">
        <v>43</v>
      </c>
      <c r="C24">
        <v>1968416</v>
      </c>
      <c r="D24">
        <v>0</v>
      </c>
      <c r="E24">
        <v>0</v>
      </c>
      <c r="F24" t="s">
        <v>21</v>
      </c>
      <c r="G24">
        <v>178</v>
      </c>
      <c r="H24">
        <v>213.03</v>
      </c>
      <c r="I24">
        <v>151</v>
      </c>
      <c r="J24">
        <v>102.88</v>
      </c>
      <c r="K24">
        <v>10584.15</v>
      </c>
      <c r="L24">
        <v>507</v>
      </c>
      <c r="M24">
        <v>64</v>
      </c>
      <c r="N24">
        <v>2.09</v>
      </c>
      <c r="O24">
        <v>9240</v>
      </c>
      <c r="P24">
        <v>821</v>
      </c>
      <c r="Q24">
        <v>1587</v>
      </c>
      <c r="R24">
        <v>132</v>
      </c>
      <c r="S24">
        <v>70</v>
      </c>
      <c r="T24">
        <v>9240</v>
      </c>
    </row>
    <row r="25" spans="2:20" x14ac:dyDescent="0.2">
      <c r="B25" t="s">
        <v>44</v>
      </c>
      <c r="C25">
        <v>1766100</v>
      </c>
      <c r="D25">
        <v>0</v>
      </c>
      <c r="E25">
        <v>0</v>
      </c>
      <c r="F25" t="s">
        <v>21</v>
      </c>
      <c r="G25">
        <v>164</v>
      </c>
      <c r="H25">
        <v>189.7</v>
      </c>
      <c r="I25">
        <v>95</v>
      </c>
      <c r="J25">
        <v>87.63</v>
      </c>
      <c r="K25">
        <v>7678.68</v>
      </c>
      <c r="L25">
        <v>463</v>
      </c>
      <c r="M25">
        <v>69</v>
      </c>
      <c r="N25">
        <v>1.88</v>
      </c>
      <c r="O25">
        <v>9310</v>
      </c>
      <c r="P25">
        <v>953</v>
      </c>
      <c r="Q25">
        <v>1587</v>
      </c>
      <c r="R25">
        <v>133</v>
      </c>
      <c r="S25">
        <v>70</v>
      </c>
      <c r="T25">
        <v>9310</v>
      </c>
    </row>
    <row r="26" spans="2:20" x14ac:dyDescent="0.2">
      <c r="B26" t="s">
        <v>45</v>
      </c>
      <c r="C26">
        <v>1419046</v>
      </c>
      <c r="D26">
        <v>0</v>
      </c>
      <c r="E26">
        <v>0</v>
      </c>
      <c r="F26" t="s">
        <v>21</v>
      </c>
      <c r="G26">
        <v>136</v>
      </c>
      <c r="H26">
        <v>153.58000000000001</v>
      </c>
      <c r="I26">
        <v>120</v>
      </c>
      <c r="J26">
        <v>59.36</v>
      </c>
      <c r="K26">
        <v>3523.15</v>
      </c>
      <c r="L26">
        <v>323</v>
      </c>
      <c r="M26">
        <v>59</v>
      </c>
      <c r="N26">
        <v>1.51</v>
      </c>
      <c r="O26">
        <v>9240</v>
      </c>
      <c r="P26">
        <v>1086</v>
      </c>
      <c r="Q26">
        <v>1587</v>
      </c>
      <c r="R26">
        <v>132</v>
      </c>
      <c r="S26">
        <v>70</v>
      </c>
      <c r="T26">
        <v>9240</v>
      </c>
    </row>
    <row r="27" spans="2:20" x14ac:dyDescent="0.2">
      <c r="B27" t="s">
        <v>46</v>
      </c>
      <c r="C27">
        <v>1157234</v>
      </c>
      <c r="D27">
        <v>0</v>
      </c>
      <c r="E27">
        <v>0</v>
      </c>
      <c r="F27" t="s">
        <v>21</v>
      </c>
      <c r="G27">
        <v>118</v>
      </c>
      <c r="H27">
        <v>125.24</v>
      </c>
      <c r="I27">
        <v>91</v>
      </c>
      <c r="J27">
        <v>35.82</v>
      </c>
      <c r="K27">
        <v>1283.1500000000001</v>
      </c>
      <c r="L27">
        <v>231</v>
      </c>
      <c r="M27">
        <v>54</v>
      </c>
      <c r="N27">
        <v>1.23</v>
      </c>
      <c r="O27">
        <v>9240</v>
      </c>
      <c r="P27">
        <v>1218</v>
      </c>
      <c r="Q27">
        <v>1587</v>
      </c>
      <c r="R27">
        <v>132</v>
      </c>
      <c r="S27">
        <v>70</v>
      </c>
      <c r="T27">
        <v>9240</v>
      </c>
    </row>
    <row r="28" spans="2:20" x14ac:dyDescent="0.2">
      <c r="B28" t="s">
        <v>47</v>
      </c>
      <c r="C28">
        <v>997271</v>
      </c>
      <c r="D28">
        <v>0</v>
      </c>
      <c r="E28">
        <v>0</v>
      </c>
      <c r="F28" t="s">
        <v>21</v>
      </c>
      <c r="G28">
        <v>103</v>
      </c>
      <c r="H28">
        <v>107.12</v>
      </c>
      <c r="I28">
        <v>86</v>
      </c>
      <c r="J28">
        <v>24.8</v>
      </c>
      <c r="K28">
        <v>615.16</v>
      </c>
      <c r="L28">
        <v>181</v>
      </c>
      <c r="M28">
        <v>56</v>
      </c>
      <c r="N28">
        <v>1.06</v>
      </c>
      <c r="O28">
        <v>9310</v>
      </c>
      <c r="P28">
        <v>1350</v>
      </c>
      <c r="Q28">
        <v>1587</v>
      </c>
      <c r="R28">
        <v>133</v>
      </c>
      <c r="S28">
        <v>70</v>
      </c>
      <c r="T28">
        <v>9310</v>
      </c>
    </row>
    <row r="29" spans="2:20" x14ac:dyDescent="0.2">
      <c r="B29" t="s">
        <v>48</v>
      </c>
      <c r="C29">
        <v>904015</v>
      </c>
      <c r="D29">
        <v>0</v>
      </c>
      <c r="E29">
        <v>0</v>
      </c>
      <c r="F29" t="s">
        <v>21</v>
      </c>
      <c r="G29">
        <v>96</v>
      </c>
      <c r="H29">
        <v>97.84</v>
      </c>
      <c r="I29">
        <v>90</v>
      </c>
      <c r="J29">
        <v>18</v>
      </c>
      <c r="K29">
        <v>323.83</v>
      </c>
      <c r="L29">
        <v>152</v>
      </c>
      <c r="M29">
        <v>51</v>
      </c>
      <c r="N29">
        <v>0.96</v>
      </c>
      <c r="O29">
        <v>9240</v>
      </c>
      <c r="P29">
        <v>1483</v>
      </c>
      <c r="Q29">
        <v>1587</v>
      </c>
      <c r="R29">
        <v>132</v>
      </c>
      <c r="S29">
        <v>70</v>
      </c>
      <c r="T29">
        <v>9240</v>
      </c>
    </row>
    <row r="30" spans="2:20" x14ac:dyDescent="0.2">
      <c r="B30" t="s">
        <v>49</v>
      </c>
      <c r="C30">
        <v>818218</v>
      </c>
      <c r="D30">
        <v>0</v>
      </c>
      <c r="E30">
        <v>0</v>
      </c>
      <c r="F30" t="s">
        <v>21</v>
      </c>
      <c r="G30">
        <v>88</v>
      </c>
      <c r="H30">
        <v>87.89</v>
      </c>
      <c r="I30">
        <v>92</v>
      </c>
      <c r="J30">
        <v>11.96</v>
      </c>
      <c r="K30">
        <v>143.13</v>
      </c>
      <c r="L30">
        <v>170</v>
      </c>
      <c r="M30">
        <v>51</v>
      </c>
      <c r="N30">
        <v>0.87</v>
      </c>
      <c r="O30">
        <v>9310</v>
      </c>
      <c r="P30">
        <v>1615</v>
      </c>
      <c r="Q30">
        <v>1587</v>
      </c>
      <c r="R30">
        <v>133</v>
      </c>
      <c r="S30">
        <v>70</v>
      </c>
      <c r="T30">
        <v>9310</v>
      </c>
    </row>
    <row r="31" spans="2:20" x14ac:dyDescent="0.2">
      <c r="B31" t="s">
        <v>50</v>
      </c>
      <c r="C31">
        <v>721127</v>
      </c>
      <c r="D31">
        <v>0</v>
      </c>
      <c r="E31">
        <v>0</v>
      </c>
      <c r="F31" t="s">
        <v>21</v>
      </c>
      <c r="G31">
        <v>78</v>
      </c>
      <c r="H31">
        <v>78.040000000000006</v>
      </c>
      <c r="I31">
        <v>81</v>
      </c>
      <c r="J31">
        <v>8.99</v>
      </c>
      <c r="K31">
        <v>80.8</v>
      </c>
      <c r="L31">
        <v>112</v>
      </c>
      <c r="M31">
        <v>50</v>
      </c>
      <c r="N31">
        <v>0.77</v>
      </c>
      <c r="O31">
        <v>9240</v>
      </c>
      <c r="P31">
        <v>1748</v>
      </c>
      <c r="Q31">
        <v>1587</v>
      </c>
      <c r="R31">
        <v>132</v>
      </c>
      <c r="S31">
        <v>70</v>
      </c>
      <c r="T31">
        <v>9240</v>
      </c>
    </row>
    <row r="32" spans="2:20" x14ac:dyDescent="0.2">
      <c r="B32" t="s">
        <v>51</v>
      </c>
      <c r="C32">
        <v>3116076</v>
      </c>
      <c r="D32">
        <v>0</v>
      </c>
      <c r="E32">
        <v>0</v>
      </c>
      <c r="F32" t="s">
        <v>21</v>
      </c>
      <c r="G32">
        <v>157</v>
      </c>
      <c r="H32">
        <v>253.05</v>
      </c>
      <c r="I32">
        <v>98</v>
      </c>
      <c r="J32">
        <v>212.57</v>
      </c>
      <c r="K32">
        <v>45184</v>
      </c>
      <c r="L32">
        <v>1003</v>
      </c>
      <c r="M32">
        <v>61</v>
      </c>
      <c r="N32">
        <v>3.31</v>
      </c>
      <c r="O32">
        <v>12314</v>
      </c>
      <c r="P32">
        <v>563</v>
      </c>
      <c r="Q32">
        <v>1673</v>
      </c>
      <c r="R32">
        <v>131</v>
      </c>
      <c r="S32">
        <v>94</v>
      </c>
      <c r="T32">
        <v>12314</v>
      </c>
    </row>
    <row r="33" spans="2:20" x14ac:dyDescent="0.2">
      <c r="B33" t="s">
        <v>52</v>
      </c>
      <c r="C33">
        <v>3085792</v>
      </c>
      <c r="D33">
        <v>0</v>
      </c>
      <c r="E33">
        <v>0</v>
      </c>
      <c r="F33" t="s">
        <v>21</v>
      </c>
      <c r="G33">
        <v>156</v>
      </c>
      <c r="H33">
        <v>248.69</v>
      </c>
      <c r="I33">
        <v>107</v>
      </c>
      <c r="J33">
        <v>202.3</v>
      </c>
      <c r="K33">
        <v>40925.160000000003</v>
      </c>
      <c r="L33">
        <v>998</v>
      </c>
      <c r="M33">
        <v>64</v>
      </c>
      <c r="N33">
        <v>3.28</v>
      </c>
      <c r="O33">
        <v>12408</v>
      </c>
      <c r="P33">
        <v>695</v>
      </c>
      <c r="Q33">
        <v>1673</v>
      </c>
      <c r="R33">
        <v>132</v>
      </c>
      <c r="S33">
        <v>94</v>
      </c>
      <c r="T33">
        <v>12408</v>
      </c>
    </row>
    <row r="34" spans="2:20" x14ac:dyDescent="0.2">
      <c r="B34" t="s">
        <v>53</v>
      </c>
      <c r="C34">
        <v>3099522</v>
      </c>
      <c r="D34">
        <v>0</v>
      </c>
      <c r="E34">
        <v>0</v>
      </c>
      <c r="F34" t="s">
        <v>21</v>
      </c>
      <c r="G34">
        <v>157</v>
      </c>
      <c r="H34">
        <v>251.71</v>
      </c>
      <c r="I34">
        <v>104</v>
      </c>
      <c r="J34">
        <v>201.69</v>
      </c>
      <c r="K34">
        <v>40677.42</v>
      </c>
      <c r="L34">
        <v>915</v>
      </c>
      <c r="M34">
        <v>67</v>
      </c>
      <c r="N34">
        <v>3.29</v>
      </c>
      <c r="O34">
        <v>12314</v>
      </c>
      <c r="P34">
        <v>826</v>
      </c>
      <c r="Q34">
        <v>1673</v>
      </c>
      <c r="R34">
        <v>131</v>
      </c>
      <c r="S34">
        <v>94</v>
      </c>
      <c r="T34">
        <v>12314</v>
      </c>
    </row>
    <row r="35" spans="2:20" x14ac:dyDescent="0.2">
      <c r="B35" t="s">
        <v>54</v>
      </c>
      <c r="C35">
        <v>2954413</v>
      </c>
      <c r="D35">
        <v>0</v>
      </c>
      <c r="E35">
        <v>0</v>
      </c>
      <c r="F35" t="s">
        <v>21</v>
      </c>
      <c r="G35">
        <v>150</v>
      </c>
      <c r="H35">
        <v>238.11</v>
      </c>
      <c r="I35">
        <v>106</v>
      </c>
      <c r="J35">
        <v>185.37</v>
      </c>
      <c r="K35">
        <v>34362.53</v>
      </c>
      <c r="L35">
        <v>807</v>
      </c>
      <c r="M35">
        <v>59</v>
      </c>
      <c r="N35">
        <v>3.14</v>
      </c>
      <c r="O35">
        <v>12408</v>
      </c>
      <c r="P35">
        <v>958</v>
      </c>
      <c r="Q35">
        <v>1673</v>
      </c>
      <c r="R35">
        <v>132</v>
      </c>
      <c r="S35">
        <v>94</v>
      </c>
      <c r="T35">
        <v>12408</v>
      </c>
    </row>
    <row r="36" spans="2:20" x14ac:dyDescent="0.2">
      <c r="B36" t="s">
        <v>55</v>
      </c>
      <c r="C36">
        <v>2828362</v>
      </c>
      <c r="D36">
        <v>0</v>
      </c>
      <c r="E36">
        <v>0</v>
      </c>
      <c r="F36" t="s">
        <v>21</v>
      </c>
      <c r="G36">
        <v>145</v>
      </c>
      <c r="H36">
        <v>229.69</v>
      </c>
      <c r="I36">
        <v>100</v>
      </c>
      <c r="J36">
        <v>180.41</v>
      </c>
      <c r="K36">
        <v>32549.56</v>
      </c>
      <c r="L36">
        <v>782</v>
      </c>
      <c r="M36">
        <v>62</v>
      </c>
      <c r="N36">
        <v>3</v>
      </c>
      <c r="O36">
        <v>12314</v>
      </c>
      <c r="P36">
        <v>1089</v>
      </c>
      <c r="Q36">
        <v>1673</v>
      </c>
      <c r="R36">
        <v>131</v>
      </c>
      <c r="S36">
        <v>94</v>
      </c>
      <c r="T36">
        <v>12314</v>
      </c>
    </row>
    <row r="37" spans="2:20" x14ac:dyDescent="0.2">
      <c r="B37" t="s">
        <v>56</v>
      </c>
      <c r="C37">
        <v>2710391</v>
      </c>
      <c r="D37">
        <v>0</v>
      </c>
      <c r="E37">
        <v>0</v>
      </c>
      <c r="F37" t="s">
        <v>21</v>
      </c>
      <c r="G37">
        <v>135</v>
      </c>
      <c r="H37">
        <v>220.11</v>
      </c>
      <c r="I37">
        <v>91</v>
      </c>
      <c r="J37">
        <v>178.8</v>
      </c>
      <c r="K37">
        <v>31970.720000000001</v>
      </c>
      <c r="L37">
        <v>806</v>
      </c>
      <c r="M37">
        <v>54</v>
      </c>
      <c r="N37">
        <v>2.88</v>
      </c>
      <c r="O37">
        <v>12314</v>
      </c>
      <c r="P37">
        <v>1220</v>
      </c>
      <c r="Q37">
        <v>1673</v>
      </c>
      <c r="R37">
        <v>131</v>
      </c>
      <c r="S37">
        <v>94</v>
      </c>
      <c r="T37">
        <v>12314</v>
      </c>
    </row>
    <row r="38" spans="2:20" x14ac:dyDescent="0.2">
      <c r="B38" t="s">
        <v>57</v>
      </c>
      <c r="C38">
        <v>2413272</v>
      </c>
      <c r="D38">
        <v>0</v>
      </c>
      <c r="E38">
        <v>0</v>
      </c>
      <c r="F38" t="s">
        <v>21</v>
      </c>
      <c r="G38">
        <v>125</v>
      </c>
      <c r="H38">
        <v>194.49</v>
      </c>
      <c r="I38">
        <v>88</v>
      </c>
      <c r="J38">
        <v>150.07</v>
      </c>
      <c r="K38">
        <v>22521.8</v>
      </c>
      <c r="L38">
        <v>665</v>
      </c>
      <c r="M38">
        <v>58</v>
      </c>
      <c r="N38">
        <v>2.56</v>
      </c>
      <c r="O38">
        <v>12408</v>
      </c>
      <c r="P38">
        <v>1352</v>
      </c>
      <c r="Q38">
        <v>1673</v>
      </c>
      <c r="R38">
        <v>132</v>
      </c>
      <c r="S38">
        <v>94</v>
      </c>
      <c r="T38">
        <v>12408</v>
      </c>
    </row>
    <row r="39" spans="2:20" x14ac:dyDescent="0.2">
      <c r="B39" t="s">
        <v>58</v>
      </c>
      <c r="C39">
        <v>2133427</v>
      </c>
      <c r="D39">
        <v>0</v>
      </c>
      <c r="E39">
        <v>0</v>
      </c>
      <c r="F39" t="s">
        <v>21</v>
      </c>
      <c r="G39">
        <v>115</v>
      </c>
      <c r="H39">
        <v>173.25</v>
      </c>
      <c r="I39">
        <v>91</v>
      </c>
      <c r="J39">
        <v>127.97</v>
      </c>
      <c r="K39">
        <v>16377.03</v>
      </c>
      <c r="L39">
        <v>590</v>
      </c>
      <c r="M39">
        <v>52</v>
      </c>
      <c r="N39">
        <v>2.27</v>
      </c>
      <c r="O39">
        <v>12314</v>
      </c>
      <c r="P39">
        <v>1483</v>
      </c>
      <c r="Q39">
        <v>1673</v>
      </c>
      <c r="R39">
        <v>131</v>
      </c>
      <c r="S39">
        <v>94</v>
      </c>
      <c r="T39">
        <v>12314</v>
      </c>
    </row>
    <row r="40" spans="2:20" x14ac:dyDescent="0.2">
      <c r="B40" t="s">
        <v>59</v>
      </c>
      <c r="C40">
        <v>1732562</v>
      </c>
      <c r="D40">
        <v>0</v>
      </c>
      <c r="E40">
        <v>0</v>
      </c>
      <c r="F40" t="s">
        <v>21</v>
      </c>
      <c r="G40">
        <v>100</v>
      </c>
      <c r="H40">
        <v>139.63</v>
      </c>
      <c r="I40">
        <v>90</v>
      </c>
      <c r="J40">
        <v>90</v>
      </c>
      <c r="K40">
        <v>8100.43</v>
      </c>
      <c r="L40">
        <v>455</v>
      </c>
      <c r="M40">
        <v>49</v>
      </c>
      <c r="N40">
        <v>1.84</v>
      </c>
      <c r="O40">
        <v>12408</v>
      </c>
      <c r="P40">
        <v>1615</v>
      </c>
      <c r="Q40">
        <v>1673</v>
      </c>
      <c r="R40">
        <v>132</v>
      </c>
      <c r="S40">
        <v>94</v>
      </c>
      <c r="T40">
        <v>12408</v>
      </c>
    </row>
    <row r="41" spans="2:20" x14ac:dyDescent="0.2">
      <c r="B41" t="s">
        <v>60</v>
      </c>
      <c r="C41">
        <v>1271010</v>
      </c>
      <c r="D41">
        <v>0</v>
      </c>
      <c r="E41">
        <v>0</v>
      </c>
      <c r="F41" t="s">
        <v>21</v>
      </c>
      <c r="G41">
        <v>90</v>
      </c>
      <c r="H41">
        <v>103.22</v>
      </c>
      <c r="I41">
        <v>84</v>
      </c>
      <c r="J41">
        <v>39.119999999999997</v>
      </c>
      <c r="K41">
        <v>1530.62</v>
      </c>
      <c r="L41">
        <v>261</v>
      </c>
      <c r="M41">
        <v>50</v>
      </c>
      <c r="N41">
        <v>1.35</v>
      </c>
      <c r="O41">
        <v>12314</v>
      </c>
      <c r="P41">
        <v>1746</v>
      </c>
      <c r="Q41">
        <v>1673</v>
      </c>
      <c r="R41">
        <v>131</v>
      </c>
      <c r="S41">
        <v>94</v>
      </c>
      <c r="T41">
        <v>12314</v>
      </c>
    </row>
    <row r="42" spans="2:20" x14ac:dyDescent="0.2">
      <c r="B42" t="s">
        <v>61</v>
      </c>
      <c r="C42">
        <v>3101463</v>
      </c>
      <c r="D42">
        <v>0</v>
      </c>
      <c r="E42">
        <v>0</v>
      </c>
      <c r="F42" t="s">
        <v>21</v>
      </c>
      <c r="G42">
        <v>137</v>
      </c>
      <c r="H42">
        <v>198.81</v>
      </c>
      <c r="I42">
        <v>95</v>
      </c>
      <c r="J42">
        <v>154</v>
      </c>
      <c r="K42">
        <v>23716.99</v>
      </c>
      <c r="L42">
        <v>797</v>
      </c>
      <c r="M42">
        <v>54</v>
      </c>
      <c r="N42">
        <v>3.29</v>
      </c>
      <c r="O42">
        <v>15600</v>
      </c>
      <c r="P42">
        <v>567</v>
      </c>
      <c r="Q42">
        <v>1794</v>
      </c>
      <c r="R42">
        <v>130</v>
      </c>
      <c r="S42">
        <v>120</v>
      </c>
      <c r="T42">
        <v>15600</v>
      </c>
    </row>
    <row r="43" spans="2:20" x14ac:dyDescent="0.2">
      <c r="B43" t="s">
        <v>62</v>
      </c>
      <c r="C43">
        <v>3097307</v>
      </c>
      <c r="D43">
        <v>0</v>
      </c>
      <c r="E43">
        <v>0</v>
      </c>
      <c r="F43" t="s">
        <v>21</v>
      </c>
      <c r="G43">
        <v>137</v>
      </c>
      <c r="H43">
        <v>200.08</v>
      </c>
      <c r="I43">
        <v>96</v>
      </c>
      <c r="J43">
        <v>148.94</v>
      </c>
      <c r="K43">
        <v>22182.33</v>
      </c>
      <c r="L43">
        <v>784</v>
      </c>
      <c r="M43">
        <v>58</v>
      </c>
      <c r="N43">
        <v>3.29</v>
      </c>
      <c r="O43">
        <v>15480</v>
      </c>
      <c r="P43">
        <v>696</v>
      </c>
      <c r="Q43">
        <v>1794</v>
      </c>
      <c r="R43">
        <v>129</v>
      </c>
      <c r="S43">
        <v>120</v>
      </c>
      <c r="T43">
        <v>15480</v>
      </c>
    </row>
    <row r="44" spans="2:20" x14ac:dyDescent="0.2">
      <c r="B44" t="s">
        <v>63</v>
      </c>
      <c r="C44">
        <v>3084582</v>
      </c>
      <c r="D44">
        <v>0</v>
      </c>
      <c r="E44">
        <v>0</v>
      </c>
      <c r="F44" t="s">
        <v>21</v>
      </c>
      <c r="G44">
        <v>131</v>
      </c>
      <c r="H44">
        <v>197.73</v>
      </c>
      <c r="I44">
        <v>90</v>
      </c>
      <c r="J44">
        <v>155.76</v>
      </c>
      <c r="K44">
        <v>24261.31</v>
      </c>
      <c r="L44">
        <v>807</v>
      </c>
      <c r="M44">
        <v>47</v>
      </c>
      <c r="N44">
        <v>3.28</v>
      </c>
      <c r="O44">
        <v>15600</v>
      </c>
      <c r="P44">
        <v>826</v>
      </c>
      <c r="Q44">
        <v>1794</v>
      </c>
      <c r="R44">
        <v>130</v>
      </c>
      <c r="S44">
        <v>120</v>
      </c>
      <c r="T44">
        <v>15600</v>
      </c>
    </row>
    <row r="45" spans="2:20" x14ac:dyDescent="0.2">
      <c r="B45" t="s">
        <v>64</v>
      </c>
      <c r="C45">
        <v>2937032</v>
      </c>
      <c r="D45">
        <v>0</v>
      </c>
      <c r="E45">
        <v>0</v>
      </c>
      <c r="F45" t="s">
        <v>21</v>
      </c>
      <c r="G45">
        <v>126</v>
      </c>
      <c r="H45">
        <v>189.73</v>
      </c>
      <c r="I45">
        <v>85</v>
      </c>
      <c r="J45">
        <v>144.05000000000001</v>
      </c>
      <c r="K45">
        <v>20749.060000000001</v>
      </c>
      <c r="L45">
        <v>685</v>
      </c>
      <c r="M45">
        <v>49</v>
      </c>
      <c r="N45">
        <v>3.12</v>
      </c>
      <c r="O45">
        <v>15480</v>
      </c>
      <c r="P45">
        <v>955</v>
      </c>
      <c r="Q45">
        <v>1794</v>
      </c>
      <c r="R45">
        <v>129</v>
      </c>
      <c r="S45">
        <v>120</v>
      </c>
      <c r="T45">
        <v>15480</v>
      </c>
    </row>
    <row r="46" spans="2:20" x14ac:dyDescent="0.2">
      <c r="B46" t="s">
        <v>65</v>
      </c>
      <c r="C46">
        <v>2876714</v>
      </c>
      <c r="D46">
        <v>0</v>
      </c>
      <c r="E46">
        <v>0</v>
      </c>
      <c r="F46" t="s">
        <v>21</v>
      </c>
      <c r="G46">
        <v>121</v>
      </c>
      <c r="H46">
        <v>184.4</v>
      </c>
      <c r="I46">
        <v>90</v>
      </c>
      <c r="J46">
        <v>141.6</v>
      </c>
      <c r="K46">
        <v>20050.14</v>
      </c>
      <c r="L46">
        <v>680</v>
      </c>
      <c r="M46">
        <v>52</v>
      </c>
      <c r="N46">
        <v>3.06</v>
      </c>
      <c r="O46">
        <v>15600</v>
      </c>
      <c r="P46">
        <v>1085</v>
      </c>
      <c r="Q46">
        <v>1794</v>
      </c>
      <c r="R46">
        <v>130</v>
      </c>
      <c r="S46">
        <v>120</v>
      </c>
      <c r="T46">
        <v>15600</v>
      </c>
    </row>
    <row r="47" spans="2:20" x14ac:dyDescent="0.2">
      <c r="B47" t="s">
        <v>66</v>
      </c>
      <c r="C47">
        <v>2849854</v>
      </c>
      <c r="D47">
        <v>0</v>
      </c>
      <c r="E47">
        <v>0</v>
      </c>
      <c r="F47" t="s">
        <v>21</v>
      </c>
      <c r="G47">
        <v>118</v>
      </c>
      <c r="H47">
        <v>182.68</v>
      </c>
      <c r="I47">
        <v>84</v>
      </c>
      <c r="J47">
        <v>147.07</v>
      </c>
      <c r="K47">
        <v>21629.99</v>
      </c>
      <c r="L47">
        <v>708</v>
      </c>
      <c r="M47">
        <v>48</v>
      </c>
      <c r="N47">
        <v>3.03</v>
      </c>
      <c r="O47">
        <v>15600</v>
      </c>
      <c r="P47">
        <v>1215</v>
      </c>
      <c r="Q47">
        <v>1794</v>
      </c>
      <c r="R47">
        <v>130</v>
      </c>
      <c r="S47">
        <v>120</v>
      </c>
      <c r="T47">
        <v>15600</v>
      </c>
    </row>
    <row r="48" spans="2:20" x14ac:dyDescent="0.2">
      <c r="B48" t="s">
        <v>67</v>
      </c>
      <c r="C48">
        <v>2735894</v>
      </c>
      <c r="D48">
        <v>0</v>
      </c>
      <c r="E48">
        <v>0</v>
      </c>
      <c r="F48" t="s">
        <v>21</v>
      </c>
      <c r="G48">
        <v>115</v>
      </c>
      <c r="H48">
        <v>176.74</v>
      </c>
      <c r="I48">
        <v>81</v>
      </c>
      <c r="J48">
        <v>135.72</v>
      </c>
      <c r="K48">
        <v>18421.240000000002</v>
      </c>
      <c r="L48">
        <v>654</v>
      </c>
      <c r="M48">
        <v>50</v>
      </c>
      <c r="N48">
        <v>2.91</v>
      </c>
      <c r="O48">
        <v>15480</v>
      </c>
      <c r="P48">
        <v>1344</v>
      </c>
      <c r="Q48">
        <v>1794</v>
      </c>
      <c r="R48">
        <v>129</v>
      </c>
      <c r="S48">
        <v>120</v>
      </c>
      <c r="T48">
        <v>15480</v>
      </c>
    </row>
    <row r="49" spans="2:20" x14ac:dyDescent="0.2">
      <c r="B49" t="s">
        <v>68</v>
      </c>
      <c r="C49">
        <v>2795692</v>
      </c>
      <c r="D49">
        <v>0</v>
      </c>
      <c r="E49">
        <v>0</v>
      </c>
      <c r="F49" t="s">
        <v>21</v>
      </c>
      <c r="G49">
        <v>114</v>
      </c>
      <c r="H49">
        <v>179.21</v>
      </c>
      <c r="I49">
        <v>81</v>
      </c>
      <c r="J49">
        <v>143.87</v>
      </c>
      <c r="K49">
        <v>20697.419999999998</v>
      </c>
      <c r="L49">
        <v>686</v>
      </c>
      <c r="M49">
        <v>43</v>
      </c>
      <c r="N49">
        <v>2.97</v>
      </c>
      <c r="O49">
        <v>15600</v>
      </c>
      <c r="P49">
        <v>1474</v>
      </c>
      <c r="Q49">
        <v>1794</v>
      </c>
      <c r="R49">
        <v>130</v>
      </c>
      <c r="S49">
        <v>120</v>
      </c>
      <c r="T49">
        <v>15600</v>
      </c>
    </row>
    <row r="50" spans="2:20" x14ac:dyDescent="0.2">
      <c r="B50" t="s">
        <v>69</v>
      </c>
      <c r="C50">
        <v>2866205</v>
      </c>
      <c r="D50">
        <v>0</v>
      </c>
      <c r="E50">
        <v>0</v>
      </c>
      <c r="F50" t="s">
        <v>21</v>
      </c>
      <c r="G50">
        <v>117</v>
      </c>
      <c r="H50">
        <v>185.16</v>
      </c>
      <c r="I50">
        <v>87</v>
      </c>
      <c r="J50">
        <v>155.46</v>
      </c>
      <c r="K50">
        <v>24167.46</v>
      </c>
      <c r="L50">
        <v>797</v>
      </c>
      <c r="M50">
        <v>51</v>
      </c>
      <c r="N50">
        <v>3.04</v>
      </c>
      <c r="O50">
        <v>15480</v>
      </c>
      <c r="P50">
        <v>1603</v>
      </c>
      <c r="Q50">
        <v>1794</v>
      </c>
      <c r="R50">
        <v>129</v>
      </c>
      <c r="S50">
        <v>120</v>
      </c>
      <c r="T50">
        <v>15480</v>
      </c>
    </row>
    <row r="51" spans="2:20" x14ac:dyDescent="0.2">
      <c r="B51" t="s">
        <v>70</v>
      </c>
      <c r="C51">
        <v>2875065</v>
      </c>
      <c r="D51">
        <v>0</v>
      </c>
      <c r="E51">
        <v>0</v>
      </c>
      <c r="F51" t="s">
        <v>21</v>
      </c>
      <c r="G51">
        <v>115</v>
      </c>
      <c r="H51">
        <v>184.3</v>
      </c>
      <c r="I51">
        <v>87</v>
      </c>
      <c r="J51">
        <v>160.13</v>
      </c>
      <c r="K51">
        <v>25641.279999999999</v>
      </c>
      <c r="L51">
        <v>888</v>
      </c>
      <c r="M51">
        <v>46</v>
      </c>
      <c r="N51">
        <v>3.05</v>
      </c>
      <c r="O51">
        <v>15600</v>
      </c>
      <c r="P51">
        <v>1733</v>
      </c>
      <c r="Q51">
        <v>1794</v>
      </c>
      <c r="R51">
        <v>130</v>
      </c>
      <c r="S51">
        <v>120</v>
      </c>
      <c r="T51">
        <v>15600</v>
      </c>
    </row>
    <row r="52" spans="2:20" x14ac:dyDescent="0.2">
      <c r="B52">
        <v>7</v>
      </c>
      <c r="C52">
        <v>878299</v>
      </c>
      <c r="D52">
        <v>0</v>
      </c>
      <c r="E52">
        <v>0</v>
      </c>
      <c r="F52" t="s">
        <v>21</v>
      </c>
      <c r="G52">
        <v>69</v>
      </c>
      <c r="H52">
        <v>69.44</v>
      </c>
      <c r="I52">
        <v>70</v>
      </c>
      <c r="J52">
        <v>8.32</v>
      </c>
      <c r="K52">
        <v>69.209999999999994</v>
      </c>
      <c r="L52">
        <v>184</v>
      </c>
      <c r="M52">
        <v>39</v>
      </c>
      <c r="N52">
        <v>0.93</v>
      </c>
      <c r="O52">
        <v>12648</v>
      </c>
      <c r="P52">
        <v>560</v>
      </c>
      <c r="Q52">
        <v>1107</v>
      </c>
      <c r="R52">
        <v>124</v>
      </c>
      <c r="S52">
        <v>102</v>
      </c>
      <c r="T52">
        <v>12648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3"/>
  <sheetViews>
    <sheetView tabSelected="1" workbookViewId="0">
      <selection activeCell="O24" sqref="O24"/>
    </sheetView>
  </sheetViews>
  <sheetFormatPr baseColWidth="10" defaultRowHeight="16" x14ac:dyDescent="0.2"/>
  <sheetData>
    <row r="2" spans="1:8" x14ac:dyDescent="0.2">
      <c r="C2" t="s">
        <v>1</v>
      </c>
      <c r="D2" t="s">
        <v>18</v>
      </c>
      <c r="F2" t="s">
        <v>71</v>
      </c>
      <c r="G2" t="s">
        <v>72</v>
      </c>
      <c r="H2" t="s">
        <v>73</v>
      </c>
    </row>
    <row r="3" spans="1:8" x14ac:dyDescent="0.2">
      <c r="A3" t="s">
        <v>74</v>
      </c>
      <c r="B3" t="s">
        <v>20</v>
      </c>
      <c r="C3">
        <v>2459879</v>
      </c>
      <c r="D3">
        <v>6812</v>
      </c>
      <c r="F3">
        <f>C3-D3*$C$53/$D$53</f>
        <v>1986841.9358001265</v>
      </c>
      <c r="G3">
        <f>F3/$F$3</f>
        <v>1</v>
      </c>
      <c r="H3">
        <f>$G$3-G3</f>
        <v>0</v>
      </c>
    </row>
    <row r="4" spans="1:8" x14ac:dyDescent="0.2">
      <c r="B4" t="s">
        <v>22</v>
      </c>
      <c r="C4">
        <v>2285196</v>
      </c>
      <c r="D4">
        <v>6812</v>
      </c>
      <c r="F4">
        <f t="shared" ref="F4:F53" si="0">C4-D4*$C$53/$D$53</f>
        <v>1812158.9358001265</v>
      </c>
      <c r="G4">
        <f t="shared" ref="G4:G12" si="1">F4/$F$3</f>
        <v>0.91208007197127494</v>
      </c>
      <c r="H4">
        <f t="shared" ref="H4:H52" si="2">$G$3-G4</f>
        <v>8.7919928028725058E-2</v>
      </c>
    </row>
    <row r="5" spans="1:8" x14ac:dyDescent="0.2">
      <c r="B5" t="s">
        <v>23</v>
      </c>
      <c r="C5">
        <v>1627007</v>
      </c>
      <c r="D5">
        <v>6864</v>
      </c>
      <c r="F5">
        <f t="shared" si="0"/>
        <v>1150358.9658444023</v>
      </c>
      <c r="G5">
        <f t="shared" si="1"/>
        <v>0.57898866795417125</v>
      </c>
      <c r="H5">
        <f t="shared" si="2"/>
        <v>0.42101133204582875</v>
      </c>
    </row>
    <row r="6" spans="1:8" x14ac:dyDescent="0.2">
      <c r="B6" t="s">
        <v>24</v>
      </c>
      <c r="C6">
        <v>846648</v>
      </c>
      <c r="D6">
        <v>6812</v>
      </c>
      <c r="F6">
        <f t="shared" si="0"/>
        <v>373610.93580012652</v>
      </c>
      <c r="G6">
        <f t="shared" si="1"/>
        <v>0.18804260624268967</v>
      </c>
      <c r="H6">
        <f t="shared" si="2"/>
        <v>0.81195739375731035</v>
      </c>
    </row>
    <row r="7" spans="1:8" x14ac:dyDescent="0.2">
      <c r="B7" t="s">
        <v>25</v>
      </c>
      <c r="C7">
        <v>651005</v>
      </c>
      <c r="D7">
        <v>6812</v>
      </c>
      <c r="F7">
        <f t="shared" si="0"/>
        <v>177967.93580012652</v>
      </c>
      <c r="G7">
        <f t="shared" si="1"/>
        <v>8.9573273340667919E-2</v>
      </c>
      <c r="H7">
        <f t="shared" si="2"/>
        <v>0.91042672665933211</v>
      </c>
    </row>
    <row r="8" spans="1:8" x14ac:dyDescent="0.2">
      <c r="B8" t="s">
        <v>26</v>
      </c>
      <c r="C8">
        <v>593847</v>
      </c>
      <c r="D8">
        <v>6812</v>
      </c>
      <c r="F8">
        <f t="shared" si="0"/>
        <v>120809.93580012652</v>
      </c>
      <c r="G8">
        <f t="shared" si="1"/>
        <v>6.0805005986283869E-2</v>
      </c>
      <c r="H8">
        <f t="shared" si="2"/>
        <v>0.93919499401371609</v>
      </c>
    </row>
    <row r="9" spans="1:8" x14ac:dyDescent="0.2">
      <c r="B9" t="s">
        <v>27</v>
      </c>
      <c r="C9">
        <v>580361</v>
      </c>
      <c r="D9">
        <v>6812</v>
      </c>
      <c r="F9">
        <f t="shared" si="0"/>
        <v>107323.93580012652</v>
      </c>
      <c r="G9">
        <f t="shared" si="1"/>
        <v>5.4017349778207602E-2</v>
      </c>
      <c r="H9">
        <f t="shared" si="2"/>
        <v>0.9459826502217924</v>
      </c>
    </row>
    <row r="10" spans="1:8" x14ac:dyDescent="0.2">
      <c r="B10" t="s">
        <v>28</v>
      </c>
      <c r="C10">
        <v>583102</v>
      </c>
      <c r="D10">
        <v>6864</v>
      </c>
      <c r="F10">
        <f t="shared" si="0"/>
        <v>106453.96584440226</v>
      </c>
      <c r="G10">
        <f t="shared" si="1"/>
        <v>5.3579484067781111E-2</v>
      </c>
      <c r="H10">
        <f t="shared" si="2"/>
        <v>0.94642051593221888</v>
      </c>
    </row>
    <row r="11" spans="1:8" x14ac:dyDescent="0.2">
      <c r="B11" t="s">
        <v>29</v>
      </c>
      <c r="C11">
        <v>593409</v>
      </c>
      <c r="D11">
        <v>6812</v>
      </c>
      <c r="F11">
        <f t="shared" si="0"/>
        <v>120371.93580012652</v>
      </c>
      <c r="G11">
        <f t="shared" si="1"/>
        <v>6.0584555636355245E-2</v>
      </c>
      <c r="H11">
        <f t="shared" si="2"/>
        <v>0.93941544436364477</v>
      </c>
    </row>
    <row r="12" spans="1:8" x14ac:dyDescent="0.2">
      <c r="B12" t="s">
        <v>30</v>
      </c>
      <c r="C12">
        <v>539068</v>
      </c>
      <c r="D12">
        <v>6812</v>
      </c>
      <c r="F12">
        <f t="shared" si="0"/>
        <v>66030.935800126521</v>
      </c>
      <c r="G12">
        <f t="shared" si="1"/>
        <v>3.3234116217471028E-2</v>
      </c>
      <c r="H12">
        <f t="shared" si="2"/>
        <v>0.96676588378252892</v>
      </c>
    </row>
    <row r="13" spans="1:8" x14ac:dyDescent="0.2">
      <c r="A13" s="1" t="s">
        <v>75</v>
      </c>
      <c r="B13" s="1" t="s">
        <v>31</v>
      </c>
      <c r="C13" s="1">
        <v>2887462</v>
      </c>
      <c r="D13" s="1">
        <v>8512</v>
      </c>
      <c r="E13" s="1"/>
      <c r="F13" s="1">
        <f t="shared" si="0"/>
        <v>2296373.9949399112</v>
      </c>
      <c r="G13" s="1">
        <f>F13/$F$13</f>
        <v>1</v>
      </c>
      <c r="H13" s="1">
        <f t="shared" si="2"/>
        <v>0</v>
      </c>
    </row>
    <row r="14" spans="1:8" x14ac:dyDescent="0.2">
      <c r="B14" t="s">
        <v>32</v>
      </c>
      <c r="C14">
        <v>2708426</v>
      </c>
      <c r="D14">
        <v>8448</v>
      </c>
      <c r="F14">
        <f t="shared" si="0"/>
        <v>2121782.2656546491</v>
      </c>
      <c r="G14">
        <f t="shared" ref="G14:G22" si="3">F14/$F$13</f>
        <v>0.92397069045809732</v>
      </c>
      <c r="H14">
        <f t="shared" si="2"/>
        <v>7.6029309541902679E-2</v>
      </c>
    </row>
    <row r="15" spans="1:8" x14ac:dyDescent="0.2">
      <c r="B15" t="s">
        <v>33</v>
      </c>
      <c r="C15">
        <v>2346885</v>
      </c>
      <c r="D15">
        <v>8512</v>
      </c>
      <c r="F15">
        <f t="shared" si="0"/>
        <v>1755796.9949399114</v>
      </c>
      <c r="G15">
        <f t="shared" si="3"/>
        <v>0.76459540075302723</v>
      </c>
      <c r="H15">
        <f t="shared" si="2"/>
        <v>0.23540459924697277</v>
      </c>
    </row>
    <row r="16" spans="1:8" x14ac:dyDescent="0.2">
      <c r="B16" t="s">
        <v>34</v>
      </c>
      <c r="C16">
        <v>1494988</v>
      </c>
      <c r="D16">
        <v>8448</v>
      </c>
      <c r="F16">
        <f t="shared" si="0"/>
        <v>908344.265654649</v>
      </c>
      <c r="G16">
        <f t="shared" si="3"/>
        <v>0.39555589274926339</v>
      </c>
      <c r="H16">
        <f t="shared" si="2"/>
        <v>0.60444410725073661</v>
      </c>
    </row>
    <row r="17" spans="1:8" x14ac:dyDescent="0.2">
      <c r="B17" t="s">
        <v>35</v>
      </c>
      <c r="C17">
        <v>947967</v>
      </c>
      <c r="D17">
        <v>8512</v>
      </c>
      <c r="F17">
        <f t="shared" si="0"/>
        <v>356878.99493991141</v>
      </c>
      <c r="G17">
        <f t="shared" si="3"/>
        <v>0.15540978765928318</v>
      </c>
      <c r="H17">
        <f t="shared" si="2"/>
        <v>0.84459021234071685</v>
      </c>
    </row>
    <row r="18" spans="1:8" x14ac:dyDescent="0.2">
      <c r="B18" t="s">
        <v>36</v>
      </c>
      <c r="C18">
        <v>811633</v>
      </c>
      <c r="D18">
        <v>8512</v>
      </c>
      <c r="F18">
        <f t="shared" si="0"/>
        <v>220544.99493991141</v>
      </c>
      <c r="G18">
        <f t="shared" si="3"/>
        <v>9.6040538442729737E-2</v>
      </c>
      <c r="H18">
        <f t="shared" si="2"/>
        <v>0.90395946155727025</v>
      </c>
    </row>
    <row r="19" spans="1:8" x14ac:dyDescent="0.2">
      <c r="B19" t="s">
        <v>37</v>
      </c>
      <c r="C19">
        <v>766530</v>
      </c>
      <c r="D19">
        <v>8448</v>
      </c>
      <c r="F19">
        <f t="shared" si="0"/>
        <v>179886.265654649</v>
      </c>
      <c r="G19">
        <f t="shared" si="3"/>
        <v>7.8334916721331388E-2</v>
      </c>
      <c r="H19">
        <f t="shared" si="2"/>
        <v>0.92166508327866858</v>
      </c>
    </row>
    <row r="20" spans="1:8" x14ac:dyDescent="0.2">
      <c r="B20" t="s">
        <v>38</v>
      </c>
      <c r="C20">
        <v>770045</v>
      </c>
      <c r="D20">
        <v>8512</v>
      </c>
      <c r="F20">
        <f t="shared" si="0"/>
        <v>178956.99493991141</v>
      </c>
      <c r="G20">
        <f t="shared" si="3"/>
        <v>7.793024800587596E-2</v>
      </c>
      <c r="H20">
        <f t="shared" si="2"/>
        <v>0.922069751994124</v>
      </c>
    </row>
    <row r="21" spans="1:8" x14ac:dyDescent="0.2">
      <c r="B21" t="s">
        <v>39</v>
      </c>
      <c r="C21">
        <v>732959</v>
      </c>
      <c r="D21">
        <v>8448</v>
      </c>
      <c r="F21">
        <f t="shared" si="0"/>
        <v>146315.265654649</v>
      </c>
      <c r="G21">
        <f t="shared" si="3"/>
        <v>6.3715782349502523E-2</v>
      </c>
      <c r="H21">
        <f t="shared" si="2"/>
        <v>0.93628421765049752</v>
      </c>
    </row>
    <row r="22" spans="1:8" x14ac:dyDescent="0.2">
      <c r="B22" t="s">
        <v>40</v>
      </c>
      <c r="C22">
        <v>663011</v>
      </c>
      <c r="D22">
        <v>8512</v>
      </c>
      <c r="F22">
        <f t="shared" si="0"/>
        <v>71922.994939911412</v>
      </c>
      <c r="G22">
        <f t="shared" si="3"/>
        <v>3.1320244480382828E-2</v>
      </c>
      <c r="H22">
        <f t="shared" si="2"/>
        <v>0.96867975551961716</v>
      </c>
    </row>
    <row r="23" spans="1:8" x14ac:dyDescent="0.2">
      <c r="A23" s="1" t="s">
        <v>76</v>
      </c>
      <c r="B23" s="1" t="s">
        <v>41</v>
      </c>
      <c r="C23" s="1">
        <v>2066874</v>
      </c>
      <c r="D23" s="1">
        <v>9240</v>
      </c>
      <c r="E23" s="1"/>
      <c r="F23" s="1">
        <f t="shared" si="0"/>
        <v>1425232.4155597724</v>
      </c>
      <c r="G23" s="1">
        <f>F23/$F$23</f>
        <v>1</v>
      </c>
      <c r="H23" s="1">
        <f t="shared" si="2"/>
        <v>0</v>
      </c>
    </row>
    <row r="24" spans="1:8" x14ac:dyDescent="0.2">
      <c r="B24" t="s">
        <v>42</v>
      </c>
      <c r="C24">
        <v>2007494</v>
      </c>
      <c r="D24">
        <v>9310</v>
      </c>
      <c r="F24">
        <f t="shared" si="0"/>
        <v>1360991.4944655281</v>
      </c>
      <c r="G24">
        <f t="shared" ref="G24:G32" si="4">F24/$F$23</f>
        <v>0.95492600337116729</v>
      </c>
      <c r="H24">
        <f t="shared" si="2"/>
        <v>4.5073996628832713E-2</v>
      </c>
    </row>
    <row r="25" spans="1:8" x14ac:dyDescent="0.2">
      <c r="B25" t="s">
        <v>43</v>
      </c>
      <c r="C25">
        <v>1968416</v>
      </c>
      <c r="D25">
        <v>9240</v>
      </c>
      <c r="F25">
        <f t="shared" si="0"/>
        <v>1326774.4155597724</v>
      </c>
      <c r="G25">
        <f t="shared" si="4"/>
        <v>0.93091793385759491</v>
      </c>
      <c r="H25">
        <f t="shared" si="2"/>
        <v>6.9082066142405085E-2</v>
      </c>
    </row>
    <row r="26" spans="1:8" x14ac:dyDescent="0.2">
      <c r="B26" t="s">
        <v>44</v>
      </c>
      <c r="C26">
        <v>1766100</v>
      </c>
      <c r="D26">
        <v>9310</v>
      </c>
      <c r="F26">
        <f t="shared" si="0"/>
        <v>1119597.4944655281</v>
      </c>
      <c r="G26">
        <f t="shared" si="4"/>
        <v>0.78555432941496517</v>
      </c>
      <c r="H26">
        <f t="shared" si="2"/>
        <v>0.21444567058503483</v>
      </c>
    </row>
    <row r="27" spans="1:8" x14ac:dyDescent="0.2">
      <c r="B27" t="s">
        <v>45</v>
      </c>
      <c r="C27">
        <v>1419046</v>
      </c>
      <c r="D27">
        <v>9240</v>
      </c>
      <c r="F27">
        <f t="shared" si="0"/>
        <v>777404.41555977229</v>
      </c>
      <c r="G27">
        <f t="shared" si="4"/>
        <v>0.5454579948312781</v>
      </c>
      <c r="H27">
        <f t="shared" si="2"/>
        <v>0.4545420051687219</v>
      </c>
    </row>
    <row r="28" spans="1:8" x14ac:dyDescent="0.2">
      <c r="B28" t="s">
        <v>46</v>
      </c>
      <c r="C28">
        <v>1157234</v>
      </c>
      <c r="D28">
        <v>9240</v>
      </c>
      <c r="F28">
        <f t="shared" si="0"/>
        <v>515592.41555977229</v>
      </c>
      <c r="G28">
        <f t="shared" si="4"/>
        <v>0.36176023638731852</v>
      </c>
      <c r="H28">
        <f t="shared" si="2"/>
        <v>0.63823976361268153</v>
      </c>
    </row>
    <row r="29" spans="1:8" x14ac:dyDescent="0.2">
      <c r="B29" t="s">
        <v>47</v>
      </c>
      <c r="C29">
        <v>997271</v>
      </c>
      <c r="D29">
        <v>9310</v>
      </c>
      <c r="F29">
        <f t="shared" si="0"/>
        <v>350768.49446552817</v>
      </c>
      <c r="G29">
        <f t="shared" si="4"/>
        <v>0.24611318872351132</v>
      </c>
      <c r="H29">
        <f t="shared" si="2"/>
        <v>0.75388681127648871</v>
      </c>
    </row>
    <row r="30" spans="1:8" x14ac:dyDescent="0.2">
      <c r="B30" t="s">
        <v>48</v>
      </c>
      <c r="C30">
        <v>904015</v>
      </c>
      <c r="D30">
        <v>9240</v>
      </c>
      <c r="F30">
        <f t="shared" si="0"/>
        <v>262373.41555977229</v>
      </c>
      <c r="G30">
        <f t="shared" si="4"/>
        <v>0.18409167002893548</v>
      </c>
      <c r="H30">
        <f t="shared" si="2"/>
        <v>0.81590832997106455</v>
      </c>
    </row>
    <row r="31" spans="1:8" x14ac:dyDescent="0.2">
      <c r="B31" t="s">
        <v>49</v>
      </c>
      <c r="C31">
        <v>818218</v>
      </c>
      <c r="D31">
        <v>9310</v>
      </c>
      <c r="F31">
        <f t="shared" si="0"/>
        <v>171715.49446552817</v>
      </c>
      <c r="G31">
        <f t="shared" si="4"/>
        <v>0.12048245085562793</v>
      </c>
      <c r="H31">
        <f t="shared" si="2"/>
        <v>0.87951754914437208</v>
      </c>
    </row>
    <row r="32" spans="1:8" x14ac:dyDescent="0.2">
      <c r="B32" t="s">
        <v>50</v>
      </c>
      <c r="C32">
        <v>721127</v>
      </c>
      <c r="D32">
        <v>9240</v>
      </c>
      <c r="F32">
        <f t="shared" si="0"/>
        <v>79485.415559772286</v>
      </c>
      <c r="G32">
        <f t="shared" si="4"/>
        <v>5.577014295493251E-2</v>
      </c>
      <c r="H32">
        <f t="shared" si="2"/>
        <v>0.94422985704506746</v>
      </c>
    </row>
    <row r="33" spans="1:8" x14ac:dyDescent="0.2">
      <c r="A33" s="1" t="s">
        <v>77</v>
      </c>
      <c r="B33" s="1" t="s">
        <v>51</v>
      </c>
      <c r="C33" s="1">
        <v>3116076</v>
      </c>
      <c r="D33" s="1">
        <v>12314</v>
      </c>
      <c r="E33" s="1"/>
      <c r="F33" s="1">
        <f t="shared" si="0"/>
        <v>2260970.5377925364</v>
      </c>
      <c r="G33" s="1">
        <f>F33/$F$33</f>
        <v>1</v>
      </c>
      <c r="H33" s="1">
        <f>$G$3-G33</f>
        <v>0</v>
      </c>
    </row>
    <row r="34" spans="1:8" x14ac:dyDescent="0.2">
      <c r="B34" t="s">
        <v>52</v>
      </c>
      <c r="C34">
        <v>3085792</v>
      </c>
      <c r="D34">
        <v>12408</v>
      </c>
      <c r="F34">
        <f t="shared" si="0"/>
        <v>2224159.0151802655</v>
      </c>
      <c r="G34">
        <f t="shared" ref="G34:G41" si="5">F34/$F$33</f>
        <v>0.98371870752096957</v>
      </c>
      <c r="H34">
        <f t="shared" si="2"/>
        <v>1.6281292479030429E-2</v>
      </c>
    </row>
    <row r="35" spans="1:8" x14ac:dyDescent="0.2">
      <c r="B35" t="s">
        <v>53</v>
      </c>
      <c r="C35">
        <v>3099522</v>
      </c>
      <c r="D35">
        <v>12314</v>
      </c>
      <c r="F35">
        <f t="shared" si="0"/>
        <v>2244416.5377925364</v>
      </c>
      <c r="G35">
        <f t="shared" si="5"/>
        <v>0.99267836545266874</v>
      </c>
      <c r="H35">
        <f t="shared" si="2"/>
        <v>7.3216345473312572E-3</v>
      </c>
    </row>
    <row r="36" spans="1:8" x14ac:dyDescent="0.2">
      <c r="B36" t="s">
        <v>54</v>
      </c>
      <c r="C36">
        <v>2954413</v>
      </c>
      <c r="D36">
        <v>12408</v>
      </c>
      <c r="F36">
        <f t="shared" si="0"/>
        <v>2092780.0151802655</v>
      </c>
      <c r="G36">
        <f t="shared" si="5"/>
        <v>0.92561136034241243</v>
      </c>
      <c r="H36">
        <f t="shared" si="2"/>
        <v>7.4388639657587574E-2</v>
      </c>
    </row>
    <row r="37" spans="1:8" x14ac:dyDescent="0.2">
      <c r="B37" t="s">
        <v>55</v>
      </c>
      <c r="C37">
        <v>2828362</v>
      </c>
      <c r="D37">
        <v>12314</v>
      </c>
      <c r="F37">
        <f t="shared" si="0"/>
        <v>1973256.5377925364</v>
      </c>
      <c r="G37">
        <f t="shared" si="5"/>
        <v>0.87274756782947505</v>
      </c>
      <c r="H37">
        <f t="shared" si="2"/>
        <v>0.12725243217052495</v>
      </c>
    </row>
    <row r="38" spans="1:8" x14ac:dyDescent="0.2">
      <c r="B38" t="s">
        <v>56</v>
      </c>
      <c r="C38">
        <v>2710391</v>
      </c>
      <c r="D38">
        <v>12314</v>
      </c>
      <c r="F38">
        <f t="shared" si="0"/>
        <v>1855285.5377925364</v>
      </c>
      <c r="G38">
        <f t="shared" si="5"/>
        <v>0.82057041734118119</v>
      </c>
      <c r="H38">
        <f t="shared" si="2"/>
        <v>0.17942958265881881</v>
      </c>
    </row>
    <row r="39" spans="1:8" x14ac:dyDescent="0.2">
      <c r="B39" t="s">
        <v>57</v>
      </c>
      <c r="C39">
        <v>2413272</v>
      </c>
      <c r="D39">
        <v>12408</v>
      </c>
      <c r="F39">
        <f t="shared" si="0"/>
        <v>1551639.0151802655</v>
      </c>
      <c r="G39">
        <f t="shared" si="5"/>
        <v>0.68627122257647122</v>
      </c>
      <c r="H39">
        <f t="shared" si="2"/>
        <v>0.31372877742352878</v>
      </c>
    </row>
    <row r="40" spans="1:8" x14ac:dyDescent="0.2">
      <c r="B40" t="s">
        <v>58</v>
      </c>
      <c r="C40">
        <v>2133427</v>
      </c>
      <c r="D40">
        <v>12314</v>
      </c>
      <c r="F40">
        <f t="shared" si="0"/>
        <v>1278321.5377925364</v>
      </c>
      <c r="G40">
        <f t="shared" si="5"/>
        <v>0.56538619872535179</v>
      </c>
      <c r="H40">
        <f t="shared" si="2"/>
        <v>0.43461380127464821</v>
      </c>
    </row>
    <row r="41" spans="1:8" x14ac:dyDescent="0.2">
      <c r="B41" t="s">
        <v>59</v>
      </c>
      <c r="C41">
        <v>1732562</v>
      </c>
      <c r="D41">
        <v>12408</v>
      </c>
      <c r="F41">
        <f t="shared" si="0"/>
        <v>870929.01518026565</v>
      </c>
      <c r="G41">
        <f t="shared" si="5"/>
        <v>0.38520139940902709</v>
      </c>
      <c r="H41">
        <f t="shared" si="2"/>
        <v>0.61479860059097291</v>
      </c>
    </row>
    <row r="42" spans="1:8" x14ac:dyDescent="0.2">
      <c r="B42" t="s">
        <v>60</v>
      </c>
      <c r="C42">
        <v>1271010</v>
      </c>
      <c r="D42">
        <v>12314</v>
      </c>
      <c r="F42">
        <f t="shared" si="0"/>
        <v>415904.53779253631</v>
      </c>
      <c r="G42">
        <f>F42/$F$33</f>
        <v>0.18394956096977641</v>
      </c>
      <c r="H42">
        <f t="shared" si="2"/>
        <v>0.81605043903022356</v>
      </c>
    </row>
    <row r="43" spans="1:8" x14ac:dyDescent="0.2">
      <c r="A43" s="1" t="s">
        <v>78</v>
      </c>
      <c r="B43" s="1" t="s">
        <v>61</v>
      </c>
      <c r="C43" s="1">
        <v>3101463</v>
      </c>
      <c r="D43" s="1">
        <v>15600</v>
      </c>
      <c r="E43" s="1"/>
      <c r="F43" s="1">
        <f t="shared" si="0"/>
        <v>2018172.0132827323</v>
      </c>
      <c r="G43" s="1">
        <f>F43/$F$44</f>
        <v>0.99793457630358473</v>
      </c>
      <c r="H43" s="1">
        <f t="shared" si="2"/>
        <v>2.0654236964152695E-3</v>
      </c>
    </row>
    <row r="44" spans="1:8" x14ac:dyDescent="0.2">
      <c r="B44" t="s">
        <v>62</v>
      </c>
      <c r="C44">
        <v>3097307</v>
      </c>
      <c r="D44">
        <v>15480</v>
      </c>
      <c r="F44">
        <f t="shared" si="0"/>
        <v>2022349.0208728653</v>
      </c>
      <c r="G44" s="1">
        <f t="shared" ref="G44:G52" si="6">F44/$F$44</f>
        <v>1</v>
      </c>
      <c r="H44">
        <f t="shared" si="2"/>
        <v>0</v>
      </c>
    </row>
    <row r="45" spans="1:8" x14ac:dyDescent="0.2">
      <c r="B45" t="s">
        <v>63</v>
      </c>
      <c r="C45">
        <v>3084582</v>
      </c>
      <c r="D45">
        <v>15600</v>
      </c>
      <c r="F45">
        <f t="shared" si="0"/>
        <v>2001291.0132827323</v>
      </c>
      <c r="G45" s="1">
        <f t="shared" si="6"/>
        <v>0.98958735244372198</v>
      </c>
      <c r="H45">
        <f t="shared" si="2"/>
        <v>1.0412647556278021E-2</v>
      </c>
    </row>
    <row r="46" spans="1:8" x14ac:dyDescent="0.2">
      <c r="B46" t="s">
        <v>64</v>
      </c>
      <c r="C46">
        <v>2937032</v>
      </c>
      <c r="D46">
        <v>15480</v>
      </c>
      <c r="F46">
        <f t="shared" si="0"/>
        <v>1862074.0208728653</v>
      </c>
      <c r="G46" s="1">
        <f t="shared" si="6"/>
        <v>0.92074810117057648</v>
      </c>
      <c r="H46">
        <f t="shared" si="2"/>
        <v>7.9251898829423517E-2</v>
      </c>
    </row>
    <row r="47" spans="1:8" x14ac:dyDescent="0.2">
      <c r="B47" t="s">
        <v>65</v>
      </c>
      <c r="C47">
        <v>2876714</v>
      </c>
      <c r="D47">
        <v>15600</v>
      </c>
      <c r="F47">
        <f t="shared" si="0"/>
        <v>1793423.0132827323</v>
      </c>
      <c r="G47" s="1">
        <f t="shared" si="6"/>
        <v>0.88680192922815748</v>
      </c>
      <c r="H47">
        <f t="shared" si="2"/>
        <v>0.11319807077184252</v>
      </c>
    </row>
    <row r="48" spans="1:8" x14ac:dyDescent="0.2">
      <c r="B48" t="s">
        <v>66</v>
      </c>
      <c r="C48">
        <v>2849854</v>
      </c>
      <c r="D48">
        <v>15600</v>
      </c>
      <c r="F48">
        <f t="shared" si="0"/>
        <v>1766563.0132827323</v>
      </c>
      <c r="G48" s="1">
        <f t="shared" si="6"/>
        <v>0.87352034443602955</v>
      </c>
      <c r="H48">
        <f t="shared" si="2"/>
        <v>0.12647965556397045</v>
      </c>
    </row>
    <row r="49" spans="1:8" x14ac:dyDescent="0.2">
      <c r="B49" t="s">
        <v>67</v>
      </c>
      <c r="C49">
        <v>2735894</v>
      </c>
      <c r="D49">
        <v>15480</v>
      </c>
      <c r="F49">
        <f t="shared" si="0"/>
        <v>1660936.0208728653</v>
      </c>
      <c r="G49" s="1">
        <f t="shared" si="6"/>
        <v>0.82129049127038878</v>
      </c>
      <c r="H49">
        <f t="shared" si="2"/>
        <v>0.17870950872961122</v>
      </c>
    </row>
    <row r="50" spans="1:8" x14ac:dyDescent="0.2">
      <c r="B50" t="s">
        <v>68</v>
      </c>
      <c r="C50">
        <v>2795692</v>
      </c>
      <c r="D50">
        <v>15600</v>
      </c>
      <c r="F50">
        <f t="shared" si="0"/>
        <v>1712401.0132827323</v>
      </c>
      <c r="G50" s="1">
        <f t="shared" si="6"/>
        <v>0.8467386171273461</v>
      </c>
      <c r="H50">
        <f t="shared" si="2"/>
        <v>0.1532613828726539</v>
      </c>
    </row>
    <row r="51" spans="1:8" x14ac:dyDescent="0.2">
      <c r="B51" t="s">
        <v>69</v>
      </c>
      <c r="C51">
        <v>2866205</v>
      </c>
      <c r="D51">
        <v>15480</v>
      </c>
      <c r="F51">
        <f t="shared" si="0"/>
        <v>1791247.0208728653</v>
      </c>
      <c r="G51" s="1">
        <f t="shared" si="6"/>
        <v>0.88572595649179575</v>
      </c>
      <c r="H51">
        <f t="shared" si="2"/>
        <v>0.11427404350820425</v>
      </c>
    </row>
    <row r="52" spans="1:8" x14ac:dyDescent="0.2">
      <c r="B52" t="s">
        <v>70</v>
      </c>
      <c r="C52">
        <v>2875065</v>
      </c>
      <c r="D52">
        <v>15600</v>
      </c>
      <c r="F52">
        <f t="shared" si="0"/>
        <v>1791774.0132827323</v>
      </c>
      <c r="G52" s="1">
        <f t="shared" si="6"/>
        <v>0.88598654079471673</v>
      </c>
      <c r="H52">
        <f t="shared" si="2"/>
        <v>0.11401345920528327</v>
      </c>
    </row>
    <row r="53" spans="1:8" x14ac:dyDescent="0.2">
      <c r="A53" t="s">
        <v>2</v>
      </c>
      <c r="B53">
        <v>7</v>
      </c>
      <c r="C53">
        <v>878299</v>
      </c>
      <c r="D53">
        <v>12648</v>
      </c>
      <c r="F53">
        <f t="shared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220121 Cy5 ladder EMSA with yCA</vt:lpstr>
      <vt:lpstr>App Fract bound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Rosas Ospina, ruben D</dc:creator>
  <cp:lastModifiedBy>Rosas Ospina, ruben D</cp:lastModifiedBy>
  <dcterms:created xsi:type="dcterms:W3CDTF">2022-01-22T00:46:18Z</dcterms:created>
  <dcterms:modified xsi:type="dcterms:W3CDTF">2022-01-22T00:47:32Z</dcterms:modified>
</cp:coreProperties>
</file>